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375" windowWidth="15480" windowHeight="8490" tabRatio="799"/>
  </bookViews>
  <sheets>
    <sheet name="Cuadro 15" sheetId="44" r:id="rId1"/>
  </sheets>
  <definedNames>
    <definedName name="_xlnm.Print_Area" localSheetId="0">'Cuadro 15'!$A$1:$K$150</definedName>
  </definedNames>
  <calcPr calcId="152511"/>
</workbook>
</file>

<file path=xl/calcChain.xml><?xml version="1.0" encoding="utf-8"?>
<calcChain xmlns="http://schemas.openxmlformats.org/spreadsheetml/2006/main">
  <c r="K142" i="44" l="1"/>
  <c r="K141" i="44"/>
  <c r="K140" i="44"/>
  <c r="K139" i="44"/>
  <c r="K138" i="44"/>
  <c r="K137" i="44"/>
  <c r="K136" i="44"/>
  <c r="K135" i="44"/>
  <c r="K134" i="44"/>
  <c r="M132" i="44"/>
  <c r="F132" i="44"/>
  <c r="E132" i="44"/>
  <c r="D132" i="44"/>
  <c r="C132" i="44"/>
  <c r="K130" i="44"/>
  <c r="K129" i="44"/>
  <c r="M127" i="44"/>
  <c r="F127" i="44"/>
  <c r="K127" i="44" s="1"/>
  <c r="E127" i="44"/>
  <c r="D127" i="44"/>
  <c r="C127" i="44"/>
  <c r="B127" i="44"/>
  <c r="K125" i="44"/>
  <c r="K123" i="44"/>
  <c r="K122" i="44"/>
  <c r="K121" i="44"/>
  <c r="K120" i="44"/>
  <c r="K119" i="44"/>
  <c r="K118" i="44"/>
  <c r="K117" i="44"/>
  <c r="K116" i="44"/>
  <c r="K115" i="44"/>
  <c r="K114" i="44"/>
  <c r="K113" i="44"/>
  <c r="K112" i="44"/>
  <c r="M110" i="44"/>
  <c r="F110" i="44"/>
  <c r="K110" i="44" s="1"/>
  <c r="E110" i="44"/>
  <c r="D110" i="44"/>
  <c r="C110" i="44"/>
  <c r="B110" i="44"/>
  <c r="K102" i="44"/>
  <c r="K101" i="44"/>
  <c r="K100" i="44"/>
  <c r="K99" i="44"/>
  <c r="K98" i="44"/>
  <c r="M96" i="44"/>
  <c r="F96" i="44"/>
  <c r="K96" i="44" s="1"/>
  <c r="E96" i="44"/>
  <c r="D96" i="44"/>
  <c r="C96" i="44"/>
  <c r="B96" i="44"/>
  <c r="K94" i="44"/>
  <c r="K93" i="44"/>
  <c r="K92" i="44"/>
  <c r="K91" i="44"/>
  <c r="K90" i="44"/>
  <c r="K89" i="44"/>
  <c r="M87" i="44"/>
  <c r="K87" i="44"/>
  <c r="F87" i="44"/>
  <c r="E87" i="44"/>
  <c r="D87" i="44"/>
  <c r="C87" i="44"/>
  <c r="B87" i="44"/>
  <c r="K85" i="44"/>
  <c r="K84" i="44"/>
  <c r="K83" i="44"/>
  <c r="K82" i="44"/>
  <c r="K81" i="44"/>
  <c r="K80" i="44"/>
  <c r="K79" i="44"/>
  <c r="M77" i="44"/>
  <c r="F77" i="44"/>
  <c r="K77" i="44" s="1"/>
  <c r="E77" i="44"/>
  <c r="D77" i="44"/>
  <c r="C77" i="44"/>
  <c r="B77" i="44"/>
  <c r="K75" i="44"/>
  <c r="K74" i="44"/>
  <c r="K73" i="44"/>
  <c r="K72" i="44"/>
  <c r="K71" i="44"/>
  <c r="K70" i="44"/>
  <c r="K69" i="44"/>
  <c r="M67" i="44"/>
  <c r="K67" i="44"/>
  <c r="F67" i="44"/>
  <c r="E67" i="44"/>
  <c r="D67" i="44"/>
  <c r="C67" i="44"/>
  <c r="B67" i="44"/>
  <c r="K65" i="44"/>
  <c r="K64" i="44"/>
  <c r="K63" i="44"/>
  <c r="M61" i="44"/>
  <c r="F61" i="44"/>
  <c r="K61" i="44" s="1"/>
  <c r="E61" i="44"/>
  <c r="E8" i="44" s="1"/>
  <c r="D61" i="44"/>
  <c r="C61" i="44"/>
  <c r="B61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K41" i="44"/>
  <c r="K40" i="44"/>
  <c r="M38" i="44"/>
  <c r="F38" i="44"/>
  <c r="K38" i="44" s="1"/>
  <c r="E38" i="44"/>
  <c r="D38" i="44"/>
  <c r="C38" i="44"/>
  <c r="B38" i="44"/>
  <c r="K36" i="44"/>
  <c r="K35" i="44"/>
  <c r="K34" i="44"/>
  <c r="K33" i="44"/>
  <c r="K32" i="44"/>
  <c r="K31" i="44"/>
  <c r="M29" i="44"/>
  <c r="K29" i="44"/>
  <c r="F29" i="44"/>
  <c r="E29" i="44"/>
  <c r="D29" i="44"/>
  <c r="C29" i="44"/>
  <c r="B29" i="44"/>
  <c r="K27" i="44"/>
  <c r="K26" i="44"/>
  <c r="K25" i="44"/>
  <c r="K24" i="44"/>
  <c r="K23" i="44"/>
  <c r="K22" i="44"/>
  <c r="M20" i="44"/>
  <c r="K20" i="44" s="1"/>
  <c r="F20" i="44"/>
  <c r="E20" i="44"/>
  <c r="D20" i="44"/>
  <c r="C20" i="44"/>
  <c r="B20" i="44"/>
  <c r="K18" i="44"/>
  <c r="K17" i="44"/>
  <c r="K16" i="44"/>
  <c r="K15" i="44"/>
  <c r="M13" i="44"/>
  <c r="K13" i="44"/>
  <c r="F13" i="44"/>
  <c r="F8" i="44" s="1"/>
  <c r="E13" i="44"/>
  <c r="D13" i="44"/>
  <c r="C13" i="44"/>
  <c r="C8" i="44" s="1"/>
  <c r="B13" i="44"/>
  <c r="B8" i="44" s="1"/>
  <c r="K11" i="44"/>
  <c r="K10" i="44"/>
  <c r="M8" i="44"/>
  <c r="D8" i="44"/>
  <c r="K132" i="44" l="1"/>
  <c r="K8" i="44"/>
</calcChain>
</file>

<file path=xl/sharedStrings.xml><?xml version="1.0" encoding="utf-8"?>
<sst xmlns="http://schemas.openxmlformats.org/spreadsheetml/2006/main" count="128" uniqueCount="110">
  <si>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</si>
  <si>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</si>
  <si>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</si>
  <si>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</si>
  <si>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</si>
  <si>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</si>
  <si>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</si>
  <si>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</si>
  <si>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</si>
  <si>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</si>
  <si>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</si>
  <si>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</si>
  <si>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</si>
  <si>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</si>
  <si>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</si>
  <si>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</si>
  <si>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</si>
  <si>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</si>
  <si>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</si>
  <si>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</si>
  <si>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</si>
  <si>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</si>
  <si>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</si>
  <si>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</si>
  <si>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</si>
  <si>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</si>
  <si>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</si>
  <si>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</si>
  <si>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</si>
  <si>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</si>
  <si>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</si>
  <si>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</si>
  <si>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</si>
  <si>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</si>
  <si>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</si>
  <si>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</si>
  <si>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</si>
  <si>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</si>
  <si>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</si>
  <si>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</si>
  <si>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</si>
  <si>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</si>
  <si>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</si>
  <si>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</si>
  <si>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</si>
  <si>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</si>
  <si>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</si>
  <si>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</si>
  <si>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</si>
  <si>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</si>
  <si>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</si>
  <si>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</si>
  <si>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</si>
  <si>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</si>
  <si>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</si>
  <si>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</si>
  <si>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</si>
  <si>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</si>
  <si>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</si>
  <si>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</si>
  <si>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</si>
  <si>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</si>
  <si>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</si>
  <si>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</si>
  <si>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</si>
  <si>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</si>
  <si>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</si>
  <si>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</si>
  <si>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</si>
  <si>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</si>
  <si>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</si>
  <si>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</si>
  <si>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</si>
  <si>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</si>
  <si>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</si>
  <si>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</si>
  <si>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</si>
  <si>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</si>
  <si>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</si>
  <si>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</si>
  <si>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</si>
  <si>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</si>
  <si>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</si>
  <si>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</si>
  <si>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</si>
  <si>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</si>
  <si>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</si>
  <si>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</si>
  <si>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</si>
  <si>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</si>
  <si>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</si>
  <si>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</si>
  <si>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</si>
  <si>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</si>
  <si>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</si>
  <si>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</si>
  <si>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</si>
  <si>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Cuadro 15.  DEFUNCIONES FETALES EN LA REPÚBLICA, SEGÚN ÁREA, PROVINCIA,</t>
  </si>
  <si>
    <t>Área, provincia, comarca                        indígena y distrito de                               residencia</t>
  </si>
  <si>
    <t xml:space="preserve">     Omar Torrijos Herrera</t>
  </si>
  <si>
    <t>..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</si>
  <si>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</si>
  <si>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</si>
  <si>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</si>
  <si>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</si>
  <si>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</si>
  <si>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 xml:space="preserve">             pública (Minsa y CSS) y clínicas privadas.</t>
  </si>
  <si>
    <t>Fuente:  Los datos  publicados  corresponden a información  recopilada, con base en los registros administrativos de las instalaciones de salud</t>
  </si>
  <si>
    <t>COMARCA INDÍGENA Y DISTRITO DE RESIDENCIA:  AÑOS 2018-22</t>
  </si>
  <si>
    <t>Nacimientos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</si>
</sst>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;&quot;..&quot;;&quot;..&quot;"/>
    <numFmt numFmtId="167" formatCode="#,##0;&quot;-&quot;;&quot;-&quot;"/>
    <numFmt numFmtId="168" formatCode="#,##0.0;&quot;-&quot;;&quot;-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4" fillId="0" borderId="0"/>
  </cellStyleXfs>
  <cellXfs count="106">
    <xf numFmtId="0" fontId="0" fillId="0" borderId="0" xfId="0"/>
    <xf numFmtId="0" fontId="6" fillId="0" borderId="0" xfId="1" applyFont="1"/>
    <xf numFmtId="0" fontId="8" fillId="0" borderId="0" xfId="1" applyFont="1"/>
    <xf numFmtId="0" fontId="4" fillId="0" borderId="0" xfId="0" applyFont="1"/>
    <xf numFmtId="3" fontId="4" fillId="0" borderId="5" xfId="0" applyNumberFormat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right"/>
    </xf>
    <xf numFmtId="0" fontId="4" fillId="0" borderId="0" xfId="6" applyFont="1"/>
    <xf numFmtId="0" fontId="4" fillId="0" borderId="0" xfId="0" applyFont="1" applyAlignment="1">
      <alignment vertic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3" fontId="5" fillId="0" borderId="5" xfId="1" applyNumberFormat="1" applyFont="1" applyBorder="1" applyAlignment="1"/>
    <xf numFmtId="0" fontId="4" fillId="0" borderId="7" xfId="1" applyFont="1" applyFill="1" applyBorder="1" applyAlignment="1">
      <alignment horizontal="left"/>
    </xf>
    <xf numFmtId="0" fontId="4" fillId="0" borderId="7" xfId="1" applyFont="1" applyFill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3" fontId="4" fillId="0" borderId="0" xfId="3" applyNumberFormat="1" applyFont="1" applyAlignment="1"/>
    <xf numFmtId="3" fontId="4" fillId="0" borderId="7" xfId="3" applyNumberFormat="1" applyFont="1" applyBorder="1" applyAlignment="1">
      <alignment horizontal="left"/>
    </xf>
    <xf numFmtId="3" fontId="4" fillId="0" borderId="7" xfId="3" applyNumberFormat="1" applyFont="1" applyFill="1" applyBorder="1" applyAlignment="1">
      <alignment horizontal="left"/>
    </xf>
    <xf numFmtId="164" fontId="4" fillId="0" borderId="5" xfId="1" applyNumberFormat="1" applyFont="1" applyBorder="1" applyAlignment="1"/>
    <xf numFmtId="168" fontId="4" fillId="0" borderId="3" xfId="1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8" fontId="4" fillId="0" borderId="5" xfId="1" applyNumberFormat="1" applyFont="1" applyBorder="1" applyAlignment="1">
      <alignment horizontal="right"/>
    </xf>
    <xf numFmtId="0" fontId="4" fillId="0" borderId="0" xfId="1" applyFont="1"/>
    <xf numFmtId="0" fontId="4" fillId="0" borderId="0" xfId="1" applyFont="1" applyAlignment="1"/>
    <xf numFmtId="0" fontId="4" fillId="0" borderId="4" xfId="1" applyFont="1" applyBorder="1" applyAlignment="1"/>
    <xf numFmtId="0" fontId="4" fillId="0" borderId="6" xfId="1" applyFont="1" applyBorder="1" applyAlignment="1"/>
    <xf numFmtId="0" fontId="4" fillId="0" borderId="0" xfId="1" applyFont="1" applyBorder="1"/>
    <xf numFmtId="164" fontId="4" fillId="0" borderId="3" xfId="1" applyNumberFormat="1" applyFont="1" applyBorder="1" applyAlignment="1"/>
    <xf numFmtId="164" fontId="4" fillId="0" borderId="0" xfId="1" applyNumberFormat="1" applyFont="1" applyBorder="1"/>
    <xf numFmtId="3" fontId="4" fillId="0" borderId="5" xfId="1" applyNumberFormat="1" applyFont="1" applyBorder="1" applyAlignment="1"/>
    <xf numFmtId="0" fontId="4" fillId="0" borderId="3" xfId="1" applyFont="1" applyBorder="1" applyAlignment="1"/>
    <xf numFmtId="3" fontId="4" fillId="0" borderId="3" xfId="0" applyNumberFormat="1" applyFont="1" applyBorder="1" applyAlignment="1"/>
    <xf numFmtId="3" fontId="4" fillId="0" borderId="5" xfId="0" applyNumberFormat="1" applyFont="1" applyBorder="1" applyAlignment="1"/>
    <xf numFmtId="0" fontId="4" fillId="0" borderId="0" xfId="0" applyNumberFormat="1" applyFont="1" applyAlignment="1"/>
    <xf numFmtId="164" fontId="4" fillId="0" borderId="5" xfId="1" applyNumberFormat="1" applyFont="1" applyBorder="1" applyAlignment="1">
      <alignment horizontal="right"/>
    </xf>
    <xf numFmtId="3" fontId="4" fillId="0" borderId="3" xfId="0" applyNumberFormat="1" applyFont="1" applyFill="1" applyBorder="1" applyAlignment="1"/>
    <xf numFmtId="3" fontId="4" fillId="0" borderId="5" xfId="0" applyNumberFormat="1" applyFont="1" applyFill="1" applyBorder="1" applyAlignment="1"/>
    <xf numFmtId="0" fontId="4" fillId="0" borderId="3" xfId="1" applyFont="1" applyFill="1" applyBorder="1" applyAlignment="1"/>
    <xf numFmtId="164" fontId="4" fillId="0" borderId="3" xfId="1" applyNumberFormat="1" applyFont="1" applyFill="1" applyBorder="1" applyAlignment="1"/>
    <xf numFmtId="0" fontId="4" fillId="0" borderId="0" xfId="1" applyFont="1" applyFill="1"/>
    <xf numFmtId="0" fontId="4" fillId="0" borderId="5" xfId="1" applyFont="1" applyBorder="1" applyAlignment="1"/>
    <xf numFmtId="3" fontId="4" fillId="0" borderId="3" xfId="0" applyNumberFormat="1" applyFont="1" applyBorder="1"/>
    <xf numFmtId="3" fontId="4" fillId="0" borderId="5" xfId="0" applyNumberFormat="1" applyFont="1" applyBorder="1"/>
    <xf numFmtId="164" fontId="4" fillId="0" borderId="3" xfId="1" applyNumberFormat="1" applyFont="1" applyBorder="1"/>
    <xf numFmtId="164" fontId="4" fillId="0" borderId="6" xfId="1" applyNumberFormat="1" applyFont="1" applyBorder="1"/>
    <xf numFmtId="164" fontId="4" fillId="0" borderId="0" xfId="1" applyNumberFormat="1" applyFont="1" applyBorder="1" applyAlignment="1"/>
    <xf numFmtId="164" fontId="4" fillId="0" borderId="3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8" fontId="4" fillId="0" borderId="0" xfId="1" applyNumberFormat="1" applyFont="1" applyBorder="1" applyAlignment="1">
      <alignment horizontal="right"/>
    </xf>
    <xf numFmtId="167" fontId="4" fillId="0" borderId="5" xfId="0" applyNumberFormat="1" applyFont="1" applyBorder="1" applyAlignment="1"/>
    <xf numFmtId="168" fontId="4" fillId="0" borderId="0" xfId="1" applyNumberFormat="1" applyFont="1" applyBorder="1" applyAlignment="1"/>
    <xf numFmtId="0" fontId="4" fillId="0" borderId="12" xfId="1" applyFont="1" applyBorder="1"/>
    <xf numFmtId="0" fontId="4" fillId="0" borderId="9" xfId="1" applyFont="1" applyBorder="1"/>
    <xf numFmtId="0" fontId="4" fillId="0" borderId="10" xfId="1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3" fontId="4" fillId="0" borderId="0" xfId="1" applyNumberFormat="1" applyFont="1" applyBorder="1"/>
    <xf numFmtId="0" fontId="4" fillId="0" borderId="0" xfId="2" applyFont="1"/>
    <xf numFmtId="165" fontId="4" fillId="0" borderId="3" xfId="0" applyNumberFormat="1" applyFont="1" applyBorder="1" applyAlignment="1"/>
    <xf numFmtId="1" fontId="4" fillId="0" borderId="5" xfId="1" applyNumberFormat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8" fontId="4" fillId="0" borderId="5" xfId="1" applyNumberFormat="1" applyFont="1" applyBorder="1" applyAlignment="1"/>
    <xf numFmtId="0" fontId="4" fillId="0" borderId="5" xfId="1" applyFont="1" applyBorder="1" applyAlignment="1">
      <alignment horizontal="right"/>
    </xf>
    <xf numFmtId="0" fontId="4" fillId="0" borderId="6" xfId="1" applyFont="1" applyFill="1" applyBorder="1"/>
    <xf numFmtId="0" fontId="4" fillId="0" borderId="3" xfId="1" applyFont="1" applyBorder="1"/>
    <xf numFmtId="164" fontId="4" fillId="0" borderId="5" xfId="1" applyNumberFormat="1" applyFont="1" applyFill="1" applyBorder="1"/>
    <xf numFmtId="168" fontId="4" fillId="0" borderId="5" xfId="1" applyNumberFormat="1" applyFont="1" applyFill="1" applyBorder="1"/>
    <xf numFmtId="0" fontId="4" fillId="0" borderId="5" xfId="1" applyFont="1" applyFill="1" applyBorder="1" applyAlignment="1"/>
    <xf numFmtId="0" fontId="4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Fill="1" applyBorder="1"/>
    <xf numFmtId="3" fontId="5" fillId="0" borderId="3" xfId="1" applyNumberFormat="1" applyFont="1" applyBorder="1"/>
    <xf numFmtId="3" fontId="4" fillId="0" borderId="3" xfId="1" applyNumberFormat="1" applyFont="1" applyBorder="1"/>
    <xf numFmtId="3" fontId="0" fillId="0" borderId="0" xfId="0" applyNumberFormat="1"/>
    <xf numFmtId="0" fontId="11" fillId="0" borderId="3" xfId="7" applyFont="1" applyBorder="1" applyAlignment="1"/>
    <xf numFmtId="0" fontId="11" fillId="0" borderId="5" xfId="7" applyFont="1" applyBorder="1" applyAlignment="1"/>
    <xf numFmtId="0" fontId="11" fillId="0" borderId="3" xfId="7" applyFont="1" applyBorder="1" applyAlignment="1">
      <alignment horizontal="right"/>
    </xf>
    <xf numFmtId="0" fontId="11" fillId="0" borderId="5" xfId="7" applyFont="1" applyBorder="1" applyAlignment="1">
      <alignment horizontal="right"/>
    </xf>
    <xf numFmtId="3" fontId="4" fillId="0" borderId="3" xfId="1" applyNumberFormat="1" applyFont="1" applyFill="1" applyBorder="1"/>
    <xf numFmtId="0" fontId="4" fillId="0" borderId="0" xfId="8" applyFont="1" applyAlignment="1"/>
    <xf numFmtId="0" fontId="4" fillId="0" borderId="0" xfId="8" applyFont="1" applyFill="1" applyAlignment="1"/>
    <xf numFmtId="0" fontId="4" fillId="0" borderId="0" xfId="8" applyFont="1" applyBorder="1" applyAlignment="1"/>
    <xf numFmtId="0" fontId="4" fillId="0" borderId="0" xfId="8" applyFont="1" applyAlignment="1">
      <alignment vertical="center"/>
    </xf>
    <xf numFmtId="0" fontId="4" fillId="0" borderId="5" xfId="1" applyFont="1" applyFill="1" applyBorder="1"/>
    <xf numFmtId="167" fontId="5" fillId="0" borderId="3" xfId="1" applyNumberFormat="1" applyFont="1" applyBorder="1"/>
    <xf numFmtId="167" fontId="4" fillId="0" borderId="3" xfId="1" applyNumberFormat="1" applyFont="1" applyBorder="1"/>
    <xf numFmtId="0" fontId="5" fillId="0" borderId="3" xfId="1" applyFont="1" applyBorder="1"/>
    <xf numFmtId="0" fontId="4" fillId="0" borderId="10" xfId="1" applyFont="1" applyFill="1" applyBorder="1"/>
    <xf numFmtId="0" fontId="5" fillId="0" borderId="0" xfId="1" applyNumberFormat="1" applyFont="1" applyAlignment="1">
      <alignment horizontal="center" vertical="center" wrapText="1"/>
    </xf>
    <xf numFmtId="0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</cellXfs>
  <cellStyles count="9">
    <cellStyle name="Normal" xfId="0" builtinId="0"/>
    <cellStyle name="Normal 2" xfId="4"/>
    <cellStyle name="Normal 2 2" xfId="7"/>
    <cellStyle name="Normal 3" xfId="5"/>
    <cellStyle name="Normal_221-02" xfId="1"/>
    <cellStyle name="Normal_221-05 2" xfId="8"/>
    <cellStyle name="Normal_97-04" xfId="6"/>
    <cellStyle name="Normal_consultoria1" xfId="2"/>
    <cellStyle name="Normal_NV2003" xfId="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tabSelected="1" zoomScaleNormal="100" zoomScaleSheetLayoutView="100" workbookViewId="0">
      <selection activeCell="T1" sqref="T1"/>
    </sheetView>
  </sheetViews>
  <sheetFormatPr baseColWidth="10" defaultColWidth="11.42578125" defaultRowHeight="12.75" x14ac:dyDescent="0.2"/>
  <cols>
    <col min="1" max="1" width="32.7109375" style="24" customWidth="1"/>
    <col min="2" max="10" width="8.28515625" style="24" customWidth="1"/>
    <col min="11" max="11" width="7.7109375" style="76" customWidth="1"/>
    <col min="12" max="12" width="3.5703125" style="24" customWidth="1"/>
    <col min="13" max="13" width="12.28515625" style="24" hidden="1" customWidth="1"/>
    <col min="14" max="16384" width="11.42578125" style="24"/>
  </cols>
  <sheetData>
    <row r="1" spans="1:19" ht="12.75" customHeight="1" x14ac:dyDescent="0.2">
      <c r="A1" s="96" t="s">
        <v>97</v>
      </c>
      <c r="B1" s="96"/>
      <c r="C1" s="96"/>
      <c r="D1" s="96"/>
      <c r="E1" s="96"/>
      <c r="F1" s="96"/>
      <c r="G1" s="96"/>
      <c r="H1" s="96"/>
      <c r="I1" s="96"/>
      <c r="J1" s="96"/>
      <c r="K1" s="96"/>
      <c r="S1" s="28"/>
    </row>
    <row r="2" spans="1:19" ht="13.5" customHeight="1" x14ac:dyDescent="0.2">
      <c r="A2" s="96" t="s">
        <v>108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9" x14ac:dyDescent="0.2">
      <c r="A3" s="97"/>
      <c r="B3" s="97"/>
      <c r="C3" s="97"/>
      <c r="D3" s="97"/>
      <c r="E3" s="97"/>
      <c r="F3" s="97"/>
      <c r="G3" s="97"/>
      <c r="H3" s="75"/>
      <c r="I3" s="75"/>
      <c r="J3" s="75"/>
    </row>
    <row r="4" spans="1:19" ht="28.15" customHeight="1" x14ac:dyDescent="0.2">
      <c r="A4" s="98" t="s">
        <v>98</v>
      </c>
      <c r="B4" s="100" t="s">
        <v>105</v>
      </c>
      <c r="C4" s="101"/>
      <c r="D4" s="101"/>
      <c r="E4" s="101"/>
      <c r="F4" s="101"/>
      <c r="G4" s="101"/>
      <c r="H4" s="101"/>
      <c r="I4" s="101"/>
      <c r="J4" s="101"/>
      <c r="K4" s="101"/>
    </row>
    <row r="5" spans="1:19" ht="28.15" customHeight="1" x14ac:dyDescent="0.2">
      <c r="A5" s="99"/>
      <c r="B5" s="102" t="s">
        <v>0</v>
      </c>
      <c r="C5" s="103"/>
      <c r="D5" s="103"/>
      <c r="E5" s="103"/>
      <c r="F5" s="99"/>
      <c r="G5" s="102" t="s">
        <v>1</v>
      </c>
      <c r="H5" s="103"/>
      <c r="I5" s="103"/>
      <c r="J5" s="103"/>
      <c r="K5" s="103"/>
    </row>
    <row r="6" spans="1:19" ht="28.15" customHeight="1" x14ac:dyDescent="0.2">
      <c r="A6" s="99"/>
      <c r="B6" s="5">
        <v>2018</v>
      </c>
      <c r="C6" s="5">
        <v>2019</v>
      </c>
      <c r="D6" s="5">
        <v>2020</v>
      </c>
      <c r="E6" s="5">
        <v>2021</v>
      </c>
      <c r="F6" s="5">
        <v>2022</v>
      </c>
      <c r="G6" s="5">
        <v>2018</v>
      </c>
      <c r="H6" s="6">
        <v>2019</v>
      </c>
      <c r="I6" s="6">
        <v>2020</v>
      </c>
      <c r="J6" s="6">
        <v>2021</v>
      </c>
      <c r="K6" s="6">
        <v>2022</v>
      </c>
      <c r="L6" s="94"/>
      <c r="M6" s="94" t="s">
        <v>109</v>
      </c>
    </row>
    <row r="7" spans="1:19" ht="16.350000000000001" customHeight="1" x14ac:dyDescent="0.2">
      <c r="A7" s="25"/>
      <c r="B7" s="26"/>
      <c r="C7" s="27"/>
      <c r="D7" s="27"/>
      <c r="E7" s="26"/>
      <c r="F7" s="27"/>
      <c r="G7" s="26"/>
      <c r="H7" s="26"/>
      <c r="I7" s="26"/>
      <c r="J7" s="28"/>
      <c r="K7" s="69"/>
    </row>
    <row r="8" spans="1:19" ht="16.350000000000001" customHeight="1" x14ac:dyDescent="0.2">
      <c r="A8" s="11" t="s">
        <v>103</v>
      </c>
      <c r="B8" s="12">
        <f>B13+B20+B29+B38+B61+B67+B77+B87+B96+B110+B125+B127+B132</f>
        <v>9271</v>
      </c>
      <c r="C8" s="12">
        <f>C13+C20+C29+C38+C61+C67+C77+C87+C96+C110+C125+C127+C132</f>
        <v>9024</v>
      </c>
      <c r="D8" s="12">
        <f>D13+D20+D29+D38+D61+D67+D77+D87+D96+D110+D125+D127+D132</f>
        <v>6868</v>
      </c>
      <c r="E8" s="12">
        <f>E13+E20+E29+E38+E61+E67+E77+E87+E96+E110+E125+E127+E132</f>
        <v>7255</v>
      </c>
      <c r="F8" s="77">
        <f>F13+F20+F29+F38+F61+F67+F77+F87+F96+F110+F125+F127+F132</f>
        <v>7160</v>
      </c>
      <c r="G8" s="29">
        <v>120.61720203478916</v>
      </c>
      <c r="H8" s="29">
        <v>124.54455117588606</v>
      </c>
      <c r="I8" s="47">
        <v>98.191436128386584</v>
      </c>
      <c r="J8" s="71">
        <v>109.10102559475473</v>
      </c>
      <c r="K8" s="71">
        <f>F8/M8*1000</f>
        <v>112.01501877346684</v>
      </c>
      <c r="M8" s="24">
        <f>SUM(M10:M11)</f>
        <v>63920</v>
      </c>
    </row>
    <row r="9" spans="1:19" ht="16.350000000000001" customHeight="1" x14ac:dyDescent="0.2">
      <c r="A9" s="10"/>
      <c r="B9" s="31"/>
      <c r="C9" s="31"/>
      <c r="D9" s="32"/>
      <c r="E9" s="42"/>
      <c r="F9" s="78"/>
      <c r="G9" s="29"/>
      <c r="H9" s="29"/>
      <c r="I9" s="47"/>
      <c r="J9" s="71"/>
      <c r="K9" s="71"/>
    </row>
    <row r="10" spans="1:19" ht="16.350000000000001" customHeight="1" x14ac:dyDescent="0.2">
      <c r="A10" s="13" t="s">
        <v>63</v>
      </c>
      <c r="B10" s="34">
        <v>7222</v>
      </c>
      <c r="C10" s="34">
        <v>7005</v>
      </c>
      <c r="D10" s="34">
        <v>5138</v>
      </c>
      <c r="E10" s="33">
        <v>5448</v>
      </c>
      <c r="F10" s="79">
        <v>5348</v>
      </c>
      <c r="G10" s="29">
        <v>150.901606803318</v>
      </c>
      <c r="H10" s="29">
        <v>154.72456597605699</v>
      </c>
      <c r="I10" s="47">
        <v>122.56094651972711</v>
      </c>
      <c r="J10" s="71">
        <v>141.19110558233555</v>
      </c>
      <c r="K10" s="71">
        <f>F10/M10*1000</f>
        <v>141.3618101078452</v>
      </c>
      <c r="M10" s="24">
        <v>37832</v>
      </c>
    </row>
    <row r="11" spans="1:19" ht="16.350000000000001" customHeight="1" x14ac:dyDescent="0.2">
      <c r="A11" s="13" t="s">
        <v>64</v>
      </c>
      <c r="B11" s="34">
        <v>2049</v>
      </c>
      <c r="C11" s="34">
        <v>2019</v>
      </c>
      <c r="D11" s="34">
        <v>1730</v>
      </c>
      <c r="E11" s="33">
        <v>1807</v>
      </c>
      <c r="F11" s="79">
        <v>1812</v>
      </c>
      <c r="G11" s="29">
        <v>70.645428216797683</v>
      </c>
      <c r="H11" s="29">
        <v>74.277095136487375</v>
      </c>
      <c r="I11" s="47">
        <v>61.735003390072443</v>
      </c>
      <c r="J11" s="71">
        <v>64.739180280882763</v>
      </c>
      <c r="K11" s="71">
        <f>F11/M11*1000</f>
        <v>69.457221711131552</v>
      </c>
      <c r="M11" s="24">
        <v>26088</v>
      </c>
    </row>
    <row r="12" spans="1:19" ht="16.350000000000001" customHeight="1" x14ac:dyDescent="0.2">
      <c r="A12" s="14"/>
      <c r="B12" s="31"/>
      <c r="C12" s="31"/>
      <c r="D12" s="32"/>
      <c r="E12" s="42"/>
      <c r="F12" s="78"/>
      <c r="G12" s="29"/>
      <c r="H12" s="29"/>
      <c r="I12" s="47"/>
      <c r="J12" s="71"/>
      <c r="K12" s="71"/>
    </row>
    <row r="13" spans="1:19" ht="16.350000000000001" customHeight="1" x14ac:dyDescent="0.2">
      <c r="A13" s="14" t="s">
        <v>65</v>
      </c>
      <c r="B13" s="16">
        <f>SUM(B15:B18)</f>
        <v>342</v>
      </c>
      <c r="C13" s="16">
        <f>SUM(C15:C18)</f>
        <v>340</v>
      </c>
      <c r="D13" s="16">
        <f>SUM(D15:D18)</f>
        <v>372</v>
      </c>
      <c r="E13" s="16">
        <f>SUM(E15:E18)</f>
        <v>322</v>
      </c>
      <c r="F13" s="77">
        <f>SUM(F15:F18)</f>
        <v>283</v>
      </c>
      <c r="G13" s="29">
        <v>74.315514993481088</v>
      </c>
      <c r="H13" s="29">
        <v>77.220077220077215</v>
      </c>
      <c r="I13" s="47">
        <v>84.873374401095148</v>
      </c>
      <c r="J13" s="71">
        <v>70.80035180299032</v>
      </c>
      <c r="K13" s="71">
        <f>F13/M13*1000</f>
        <v>65.72224802601022</v>
      </c>
      <c r="M13" s="24">
        <f>SUM(M15:M18)</f>
        <v>4306</v>
      </c>
    </row>
    <row r="14" spans="1:19" ht="16.350000000000001" customHeight="1" x14ac:dyDescent="0.2">
      <c r="A14" s="14"/>
      <c r="B14" s="34"/>
      <c r="C14" s="34"/>
      <c r="D14" s="32"/>
      <c r="E14" s="42"/>
      <c r="F14" s="78"/>
      <c r="G14" s="29"/>
      <c r="H14" s="29"/>
      <c r="I14" s="47"/>
      <c r="J14" s="71"/>
      <c r="K14" s="71"/>
    </row>
    <row r="15" spans="1:19" ht="16.350000000000001" customHeight="1" x14ac:dyDescent="0.2">
      <c r="A15" s="14" t="s">
        <v>66</v>
      </c>
      <c r="B15" s="33">
        <v>30</v>
      </c>
      <c r="C15" s="35">
        <v>30</v>
      </c>
      <c r="D15" s="80">
        <v>20</v>
      </c>
      <c r="E15" s="81">
        <v>8</v>
      </c>
      <c r="F15" s="78">
        <v>11</v>
      </c>
      <c r="G15" s="29">
        <v>56.710775047258977</v>
      </c>
      <c r="H15" s="29">
        <v>61.855670103092784</v>
      </c>
      <c r="I15" s="47">
        <v>42.016806722689076</v>
      </c>
      <c r="J15" s="71">
        <v>16.597510373443985</v>
      </c>
      <c r="K15" s="71">
        <f>F15/M15*1000</f>
        <v>23.655913978494624</v>
      </c>
      <c r="M15" s="24">
        <v>465</v>
      </c>
    </row>
    <row r="16" spans="1:19" ht="16.350000000000001" customHeight="1" x14ac:dyDescent="0.2">
      <c r="A16" s="14" t="s">
        <v>67</v>
      </c>
      <c r="B16" s="33">
        <v>240</v>
      </c>
      <c r="C16" s="35">
        <v>249</v>
      </c>
      <c r="D16" s="80">
        <v>292</v>
      </c>
      <c r="E16" s="81">
        <v>254</v>
      </c>
      <c r="F16" s="78">
        <v>235</v>
      </c>
      <c r="G16" s="29">
        <v>85.653104925053526</v>
      </c>
      <c r="H16" s="29">
        <v>89.891696750902526</v>
      </c>
      <c r="I16" s="47">
        <v>106.60825118656444</v>
      </c>
      <c r="J16" s="71">
        <v>89.436619718309871</v>
      </c>
      <c r="K16" s="71">
        <f>F16/M16*1000</f>
        <v>87.49069247952346</v>
      </c>
      <c r="M16" s="24">
        <v>2686</v>
      </c>
    </row>
    <row r="17" spans="1:13" ht="16.350000000000001" customHeight="1" x14ac:dyDescent="0.2">
      <c r="A17" s="14" t="s">
        <v>68</v>
      </c>
      <c r="B17" s="33">
        <v>33</v>
      </c>
      <c r="C17" s="35">
        <v>34</v>
      </c>
      <c r="D17" s="80">
        <v>29</v>
      </c>
      <c r="E17" s="81">
        <v>26</v>
      </c>
      <c r="F17" s="78">
        <v>17</v>
      </c>
      <c r="G17" s="29">
        <v>64.579256360078276</v>
      </c>
      <c r="H17" s="29">
        <v>79.43925233644859</v>
      </c>
      <c r="I17" s="47">
        <v>68.720379146919427</v>
      </c>
      <c r="J17" s="71">
        <v>57.395143487858718</v>
      </c>
      <c r="K17" s="71">
        <f>F17/M17*1000</f>
        <v>34.907597535934286</v>
      </c>
      <c r="M17" s="24">
        <v>487</v>
      </c>
    </row>
    <row r="18" spans="1:13" ht="16.350000000000001" customHeight="1" x14ac:dyDescent="0.2">
      <c r="A18" s="14" t="s">
        <v>69</v>
      </c>
      <c r="B18" s="63">
        <v>39</v>
      </c>
      <c r="C18" s="64">
        <v>27</v>
      </c>
      <c r="D18" s="82">
        <v>31</v>
      </c>
      <c r="E18" s="83">
        <v>34</v>
      </c>
      <c r="F18" s="78">
        <v>20</v>
      </c>
      <c r="G18" s="60">
        <v>51.315789473684212</v>
      </c>
      <c r="H18" s="60">
        <v>37.5</v>
      </c>
      <c r="I18" s="47">
        <v>41.55495978552279</v>
      </c>
      <c r="J18" s="71">
        <v>43.984476067270379</v>
      </c>
      <c r="K18" s="71">
        <f>F18/M18*1000</f>
        <v>29.940119760479043</v>
      </c>
      <c r="M18" s="24">
        <v>668</v>
      </c>
    </row>
    <row r="19" spans="1:13" s="41" customFormat="1" ht="16.350000000000001" customHeight="1" x14ac:dyDescent="0.2">
      <c r="A19" s="14"/>
      <c r="B19" s="38"/>
      <c r="C19" s="38"/>
      <c r="D19" s="39"/>
      <c r="E19" s="73"/>
      <c r="F19" s="84"/>
      <c r="G19" s="40"/>
      <c r="H19" s="40"/>
      <c r="I19" s="47"/>
      <c r="J19" s="71"/>
      <c r="K19" s="71"/>
    </row>
    <row r="20" spans="1:13" ht="16.350000000000001" customHeight="1" x14ac:dyDescent="0.2">
      <c r="A20" s="14" t="s">
        <v>70</v>
      </c>
      <c r="B20" s="16">
        <f>SUM(B22:B27)</f>
        <v>496</v>
      </c>
      <c r="C20" s="16">
        <f>SUM(C22:C27)</f>
        <v>463</v>
      </c>
      <c r="D20" s="16">
        <f>SUM(D22:D27)</f>
        <v>316</v>
      </c>
      <c r="E20" s="16">
        <f>SUM(E22:E27)</f>
        <v>301</v>
      </c>
      <c r="F20" s="77">
        <f>SUM(F22:F27)</f>
        <v>321</v>
      </c>
      <c r="G20" s="29">
        <v>117.50769959725184</v>
      </c>
      <c r="H20" s="29">
        <v>117.66200762388817</v>
      </c>
      <c r="I20" s="47">
        <v>76.979293544457988</v>
      </c>
      <c r="J20" s="71">
        <v>81.153949851712056</v>
      </c>
      <c r="K20" s="71">
        <f>F20/M20*1000</f>
        <v>86.780210867802111</v>
      </c>
      <c r="M20" s="24">
        <f>SUM(M22:M27)</f>
        <v>3699</v>
      </c>
    </row>
    <row r="21" spans="1:13" ht="16.350000000000001" customHeight="1" x14ac:dyDescent="0.2">
      <c r="A21" s="14"/>
      <c r="B21" s="34"/>
      <c r="C21" s="34"/>
      <c r="D21" s="32"/>
      <c r="E21" s="42"/>
      <c r="F21" s="78"/>
      <c r="G21" s="29"/>
      <c r="H21" s="29"/>
      <c r="I21" s="47"/>
      <c r="J21" s="71"/>
      <c r="K21" s="71"/>
    </row>
    <row r="22" spans="1:13" ht="16.350000000000001" customHeight="1" x14ac:dyDescent="0.2">
      <c r="A22" s="85" t="s">
        <v>71</v>
      </c>
      <c r="B22" s="34">
        <v>120</v>
      </c>
      <c r="C22" s="34">
        <v>88</v>
      </c>
      <c r="D22" s="34">
        <v>65</v>
      </c>
      <c r="E22" s="34">
        <v>31</v>
      </c>
      <c r="F22" s="78">
        <v>33</v>
      </c>
      <c r="G22" s="29">
        <v>178.83755588673623</v>
      </c>
      <c r="H22" s="29">
        <v>123.76933895921238</v>
      </c>
      <c r="I22" s="47">
        <v>85.413929040735866</v>
      </c>
      <c r="J22" s="71">
        <v>48.4375</v>
      </c>
      <c r="K22" s="71">
        <f t="shared" ref="K22:K27" si="0">F22/M22*1000</f>
        <v>50.458715596330279</v>
      </c>
      <c r="M22" s="24">
        <v>654</v>
      </c>
    </row>
    <row r="23" spans="1:13" ht="16.350000000000001" customHeight="1" x14ac:dyDescent="0.2">
      <c r="A23" s="85" t="s">
        <v>72</v>
      </c>
      <c r="B23" s="34">
        <v>104</v>
      </c>
      <c r="C23" s="34">
        <v>110</v>
      </c>
      <c r="D23" s="34">
        <v>76</v>
      </c>
      <c r="E23" s="34">
        <v>75</v>
      </c>
      <c r="F23" s="78">
        <v>88</v>
      </c>
      <c r="G23" s="29">
        <v>111.22994652406418</v>
      </c>
      <c r="H23" s="29">
        <v>134.47432762836186</v>
      </c>
      <c r="I23" s="47">
        <v>88.064889918887602</v>
      </c>
      <c r="J23" s="71">
        <v>96.525096525096529</v>
      </c>
      <c r="K23" s="71">
        <f t="shared" si="0"/>
        <v>112.10191082802548</v>
      </c>
      <c r="M23" s="24">
        <v>785</v>
      </c>
    </row>
    <row r="24" spans="1:13" ht="16.350000000000001" customHeight="1" x14ac:dyDescent="0.2">
      <c r="A24" s="85" t="s">
        <v>73</v>
      </c>
      <c r="B24" s="34">
        <v>40</v>
      </c>
      <c r="C24" s="34">
        <v>46</v>
      </c>
      <c r="D24" s="34">
        <v>21</v>
      </c>
      <c r="E24" s="34">
        <v>35</v>
      </c>
      <c r="F24" s="78">
        <v>40</v>
      </c>
      <c r="G24" s="29">
        <v>82.304526748971199</v>
      </c>
      <c r="H24" s="29">
        <v>100</v>
      </c>
      <c r="I24" s="47">
        <v>41.42011834319527</v>
      </c>
      <c r="J24" s="71">
        <v>80.275229357798167</v>
      </c>
      <c r="K24" s="71">
        <f t="shared" si="0"/>
        <v>82.815734989648035</v>
      </c>
      <c r="M24" s="24">
        <v>483</v>
      </c>
    </row>
    <row r="25" spans="1:13" ht="16.350000000000001" customHeight="1" x14ac:dyDescent="0.2">
      <c r="A25" s="85" t="s">
        <v>74</v>
      </c>
      <c r="B25" s="34">
        <v>31</v>
      </c>
      <c r="C25" s="34">
        <v>23</v>
      </c>
      <c r="D25" s="34">
        <v>22</v>
      </c>
      <c r="E25" s="34">
        <v>13</v>
      </c>
      <c r="F25" s="78">
        <v>9</v>
      </c>
      <c r="G25" s="29">
        <v>113.97058823529412</v>
      </c>
      <c r="H25" s="29">
        <v>77.181208053691279</v>
      </c>
      <c r="I25" s="47">
        <v>78.853046594982075</v>
      </c>
      <c r="J25" s="71">
        <v>48.507462686567166</v>
      </c>
      <c r="K25" s="71">
        <f t="shared" si="0"/>
        <v>35.019455252918291</v>
      </c>
      <c r="M25" s="24">
        <v>257</v>
      </c>
    </row>
    <row r="26" spans="1:13" ht="16.350000000000001" customHeight="1" x14ac:dyDescent="0.2">
      <c r="A26" s="85" t="s">
        <v>75</v>
      </c>
      <c r="B26" s="34">
        <v>9</v>
      </c>
      <c r="C26" s="34">
        <v>7</v>
      </c>
      <c r="D26" s="34">
        <v>7</v>
      </c>
      <c r="E26" s="34">
        <v>2</v>
      </c>
      <c r="F26" s="78">
        <v>1</v>
      </c>
      <c r="G26" s="29">
        <v>92.783505154639172</v>
      </c>
      <c r="H26" s="29">
        <v>75.268817204301072</v>
      </c>
      <c r="I26" s="47">
        <v>82.352941176470594</v>
      </c>
      <c r="J26" s="71">
        <v>23.809523809523807</v>
      </c>
      <c r="K26" s="71">
        <f t="shared" si="0"/>
        <v>10.989010989010989</v>
      </c>
      <c r="M26" s="24">
        <v>91</v>
      </c>
    </row>
    <row r="27" spans="1:13" ht="16.350000000000001" customHeight="1" x14ac:dyDescent="0.2">
      <c r="A27" s="85" t="s">
        <v>76</v>
      </c>
      <c r="B27" s="34">
        <v>192</v>
      </c>
      <c r="C27" s="34">
        <v>189</v>
      </c>
      <c r="D27" s="34">
        <v>125</v>
      </c>
      <c r="E27" s="34">
        <v>145</v>
      </c>
      <c r="F27" s="78">
        <v>150</v>
      </c>
      <c r="G27" s="29">
        <v>109.09090909090908</v>
      </c>
      <c r="H27" s="29">
        <v>121.54340836012861</v>
      </c>
      <c r="I27" s="47">
        <v>77.639751552795019</v>
      </c>
      <c r="J27" s="71">
        <v>96.409574468085111</v>
      </c>
      <c r="K27" s="71">
        <f t="shared" si="0"/>
        <v>104.96850944716584</v>
      </c>
      <c r="M27" s="24">
        <v>1429</v>
      </c>
    </row>
    <row r="28" spans="1:13" ht="16.350000000000001" customHeight="1" x14ac:dyDescent="0.2">
      <c r="A28" s="14"/>
      <c r="B28" s="34"/>
      <c r="C28" s="34"/>
      <c r="D28" s="32"/>
      <c r="E28" s="42"/>
      <c r="F28" s="78"/>
      <c r="G28" s="29"/>
      <c r="H28" s="29"/>
      <c r="I28" s="47"/>
      <c r="J28" s="71"/>
      <c r="K28" s="71"/>
    </row>
    <row r="29" spans="1:13" ht="16.350000000000001" customHeight="1" x14ac:dyDescent="0.2">
      <c r="A29" s="14" t="s">
        <v>77</v>
      </c>
      <c r="B29" s="16">
        <f>SUM(B31:B36)</f>
        <v>814</v>
      </c>
      <c r="C29" s="16">
        <f>SUM(C31:C36)</f>
        <v>790</v>
      </c>
      <c r="D29" s="16">
        <f>SUM(D31:D36)</f>
        <v>677</v>
      </c>
      <c r="E29" s="16">
        <f>SUM(E31:E36)</f>
        <v>713</v>
      </c>
      <c r="F29" s="77">
        <f>SUM(F31:F36)</f>
        <v>746</v>
      </c>
      <c r="G29" s="29">
        <v>149.52240999265246</v>
      </c>
      <c r="H29" s="29">
        <v>148.63593603010347</v>
      </c>
      <c r="I29" s="47">
        <v>136.87828548321875</v>
      </c>
      <c r="J29" s="71">
        <v>154.29560701146937</v>
      </c>
      <c r="K29" s="71">
        <f>F29/M29*1000</f>
        <v>170.59227075234392</v>
      </c>
      <c r="M29" s="24">
        <f>SUM(M31:M36)</f>
        <v>4373</v>
      </c>
    </row>
    <row r="30" spans="1:13" ht="16.350000000000001" customHeight="1" x14ac:dyDescent="0.2">
      <c r="A30" s="14"/>
      <c r="B30" s="34"/>
      <c r="C30" s="34"/>
      <c r="D30" s="32"/>
      <c r="E30" s="42"/>
      <c r="F30" s="78"/>
      <c r="G30" s="29"/>
      <c r="H30" s="29"/>
      <c r="I30" s="47"/>
      <c r="J30" s="71"/>
      <c r="K30" s="71"/>
    </row>
    <row r="31" spans="1:13" ht="16.350000000000001" customHeight="1" x14ac:dyDescent="0.2">
      <c r="A31" s="85" t="s">
        <v>78</v>
      </c>
      <c r="B31" s="33">
        <v>747</v>
      </c>
      <c r="C31" s="35">
        <v>734</v>
      </c>
      <c r="D31" s="34">
        <v>630</v>
      </c>
      <c r="E31" s="34">
        <v>660</v>
      </c>
      <c r="F31" s="78">
        <v>690</v>
      </c>
      <c r="G31" s="29">
        <v>160.30042918454936</v>
      </c>
      <c r="H31" s="29">
        <v>162.17410517012814</v>
      </c>
      <c r="I31" s="47">
        <v>151.58806544754572</v>
      </c>
      <c r="J31" s="71">
        <v>172.2338204592902</v>
      </c>
      <c r="K31" s="71">
        <f t="shared" ref="K31:K36" si="1">F31/M31*1000</f>
        <v>187.39815317762086</v>
      </c>
      <c r="M31" s="24">
        <v>3682</v>
      </c>
    </row>
    <row r="32" spans="1:13" ht="16.350000000000001" customHeight="1" x14ac:dyDescent="0.2">
      <c r="A32" s="85" t="s">
        <v>79</v>
      </c>
      <c r="B32" s="33">
        <v>18</v>
      </c>
      <c r="C32" s="35">
        <v>13</v>
      </c>
      <c r="D32" s="34">
        <v>9</v>
      </c>
      <c r="E32" s="34">
        <v>10</v>
      </c>
      <c r="F32" s="78">
        <v>16</v>
      </c>
      <c r="G32" s="29">
        <v>95.238095238095227</v>
      </c>
      <c r="H32" s="29">
        <v>69.518716577540104</v>
      </c>
      <c r="I32" s="47">
        <v>47.120418848167539</v>
      </c>
      <c r="J32" s="71">
        <v>50.761421319796952</v>
      </c>
      <c r="K32" s="71">
        <f t="shared" si="1"/>
        <v>90.395480225988706</v>
      </c>
      <c r="M32" s="24">
        <v>177</v>
      </c>
    </row>
    <row r="33" spans="1:13" ht="16.350000000000001" customHeight="1" x14ac:dyDescent="0.2">
      <c r="A33" s="85" t="s">
        <v>80</v>
      </c>
      <c r="B33" s="33">
        <v>15</v>
      </c>
      <c r="C33" s="35">
        <v>6</v>
      </c>
      <c r="D33" s="34">
        <v>11</v>
      </c>
      <c r="E33" s="34">
        <v>17</v>
      </c>
      <c r="F33" s="78">
        <v>12</v>
      </c>
      <c r="G33" s="29">
        <v>41.095890410958901</v>
      </c>
      <c r="H33" s="29">
        <v>22.556390977443609</v>
      </c>
      <c r="I33" s="47">
        <v>43.30708661417323</v>
      </c>
      <c r="J33" s="71">
        <v>63.909774436090224</v>
      </c>
      <c r="K33" s="71">
        <f t="shared" si="1"/>
        <v>60.301507537688437</v>
      </c>
      <c r="M33" s="24">
        <v>199</v>
      </c>
    </row>
    <row r="34" spans="1:13" ht="16.350000000000001" customHeight="1" x14ac:dyDescent="0.2">
      <c r="A34" s="85" t="s">
        <v>81</v>
      </c>
      <c r="B34" s="33">
        <v>25</v>
      </c>
      <c r="C34" s="35">
        <v>18</v>
      </c>
      <c r="D34" s="34">
        <v>18</v>
      </c>
      <c r="E34" s="34">
        <v>16</v>
      </c>
      <c r="F34" s="78">
        <v>16</v>
      </c>
      <c r="G34" s="29">
        <v>149.70059880239521</v>
      </c>
      <c r="H34" s="29">
        <v>107.14285714285714</v>
      </c>
      <c r="I34" s="47">
        <v>105.88235294117646</v>
      </c>
      <c r="J34" s="71">
        <v>100</v>
      </c>
      <c r="K34" s="71">
        <f t="shared" si="1"/>
        <v>98.76543209876543</v>
      </c>
      <c r="M34" s="24">
        <v>162</v>
      </c>
    </row>
    <row r="35" spans="1:13" ht="16.350000000000001" customHeight="1" x14ac:dyDescent="0.2">
      <c r="A35" s="85" t="s">
        <v>82</v>
      </c>
      <c r="B35" s="33">
        <v>9</v>
      </c>
      <c r="C35" s="35">
        <v>7</v>
      </c>
      <c r="D35" s="34">
        <v>8</v>
      </c>
      <c r="E35" s="34">
        <v>5</v>
      </c>
      <c r="F35" s="78">
        <v>4</v>
      </c>
      <c r="G35" s="29">
        <v>142.85714285714286</v>
      </c>
      <c r="H35" s="29">
        <v>100</v>
      </c>
      <c r="I35" s="47">
        <v>97.560975609756099</v>
      </c>
      <c r="J35" s="71">
        <v>70.422535211267615</v>
      </c>
      <c r="K35" s="71">
        <f t="shared" si="1"/>
        <v>60.606060606060609</v>
      </c>
      <c r="M35" s="24">
        <v>66</v>
      </c>
    </row>
    <row r="36" spans="1:13" ht="16.350000000000001" customHeight="1" x14ac:dyDescent="0.2">
      <c r="A36" s="13" t="s">
        <v>99</v>
      </c>
      <c r="B36" s="36" t="s">
        <v>100</v>
      </c>
      <c r="C36" s="61">
        <v>12</v>
      </c>
      <c r="D36" s="62">
        <v>1</v>
      </c>
      <c r="E36" s="68">
        <v>5</v>
      </c>
      <c r="F36" s="78">
        <v>8</v>
      </c>
      <c r="G36" s="36" t="s">
        <v>100</v>
      </c>
      <c r="H36" s="29">
        <v>122.44897959183673</v>
      </c>
      <c r="I36" s="47">
        <v>10.752688172043012</v>
      </c>
      <c r="J36" s="71">
        <v>52.631578947368418</v>
      </c>
      <c r="K36" s="71">
        <f t="shared" si="1"/>
        <v>91.954022988505741</v>
      </c>
      <c r="M36" s="24">
        <v>87</v>
      </c>
    </row>
    <row r="37" spans="1:13" ht="16.350000000000001" customHeight="1" x14ac:dyDescent="0.2">
      <c r="A37" s="14"/>
      <c r="B37" s="34"/>
      <c r="C37" s="34"/>
      <c r="D37" s="42"/>
      <c r="E37" s="42"/>
      <c r="F37" s="78"/>
      <c r="G37" s="29"/>
      <c r="H37" s="29"/>
      <c r="I37" s="47"/>
      <c r="J37" s="71"/>
      <c r="K37" s="71"/>
    </row>
    <row r="38" spans="1:13" ht="16.350000000000001" customHeight="1" x14ac:dyDescent="0.2">
      <c r="A38" s="14" t="s">
        <v>83</v>
      </c>
      <c r="B38" s="16">
        <f>SUM(B40:B53)</f>
        <v>1051</v>
      </c>
      <c r="C38" s="16">
        <f>SUM(C40:C53)</f>
        <v>1040</v>
      </c>
      <c r="D38" s="16">
        <f>SUM(D40:D53)</f>
        <v>802</v>
      </c>
      <c r="E38" s="16">
        <f>SUM(E40:E53)</f>
        <v>998</v>
      </c>
      <c r="F38" s="77">
        <f>SUM(F40:F53)</f>
        <v>874</v>
      </c>
      <c r="G38" s="29">
        <v>122.90960121623202</v>
      </c>
      <c r="H38" s="29">
        <v>128.34752560779958</v>
      </c>
      <c r="I38" s="47">
        <v>99.49137824091305</v>
      </c>
      <c r="J38" s="71">
        <v>128.60824742268039</v>
      </c>
      <c r="K38" s="71">
        <f>F38/M38*1000</f>
        <v>112.32489397249711</v>
      </c>
      <c r="M38" s="24">
        <f>SUM(M40:M53)</f>
        <v>7781</v>
      </c>
    </row>
    <row r="39" spans="1:13" ht="16.350000000000001" customHeight="1" x14ac:dyDescent="0.2">
      <c r="A39" s="14"/>
      <c r="B39" s="34"/>
      <c r="C39" s="34"/>
      <c r="D39" s="32"/>
      <c r="E39" s="42"/>
      <c r="F39" s="78"/>
      <c r="G39" s="29"/>
      <c r="H39" s="29"/>
      <c r="I39" s="47"/>
      <c r="J39" s="71"/>
      <c r="K39" s="71"/>
    </row>
    <row r="40" spans="1:13" ht="16.350000000000001" customHeight="1" x14ac:dyDescent="0.2">
      <c r="A40" s="85" t="s">
        <v>84</v>
      </c>
      <c r="B40" s="33">
        <v>46</v>
      </c>
      <c r="C40" s="35">
        <v>37</v>
      </c>
      <c r="D40" s="34">
        <v>26</v>
      </c>
      <c r="E40" s="34">
        <v>44</v>
      </c>
      <c r="F40" s="78">
        <v>40</v>
      </c>
      <c r="G40" s="29">
        <v>120.10443864229765</v>
      </c>
      <c r="H40" s="29">
        <v>96.103896103896105</v>
      </c>
      <c r="I40" s="47">
        <v>78.549848942598189</v>
      </c>
      <c r="J40" s="71">
        <v>119.89100817438691</v>
      </c>
      <c r="K40" s="71">
        <f t="shared" ref="K40:K53" si="2">F40/M40*1000</f>
        <v>100.25062656641603</v>
      </c>
      <c r="M40" s="24">
        <v>399</v>
      </c>
    </row>
    <row r="41" spans="1:13" ht="16.350000000000001" customHeight="1" x14ac:dyDescent="0.2">
      <c r="A41" s="85" t="s">
        <v>85</v>
      </c>
      <c r="B41" s="33">
        <v>125</v>
      </c>
      <c r="C41" s="35">
        <v>110</v>
      </c>
      <c r="D41" s="34">
        <v>83</v>
      </c>
      <c r="E41" s="34">
        <v>111</v>
      </c>
      <c r="F41" s="78">
        <v>94</v>
      </c>
      <c r="G41" s="29">
        <v>121.71372930866602</v>
      </c>
      <c r="H41" s="29">
        <v>111.1111111111111</v>
      </c>
      <c r="I41" s="47">
        <v>82.834331337325352</v>
      </c>
      <c r="J41" s="71">
        <v>110.55776892430279</v>
      </c>
      <c r="K41" s="71">
        <f t="shared" si="2"/>
        <v>90.5587668593449</v>
      </c>
      <c r="M41" s="24">
        <v>1038</v>
      </c>
    </row>
    <row r="42" spans="1:13" ht="16.350000000000001" customHeight="1" x14ac:dyDescent="0.2">
      <c r="A42" s="85" t="s">
        <v>86</v>
      </c>
      <c r="B42" s="33">
        <v>54</v>
      </c>
      <c r="C42" s="35">
        <v>49</v>
      </c>
      <c r="D42" s="34">
        <v>37</v>
      </c>
      <c r="E42" s="34">
        <v>55</v>
      </c>
      <c r="F42" s="78">
        <v>45</v>
      </c>
      <c r="G42" s="29">
        <v>133.99503722084367</v>
      </c>
      <c r="H42" s="29">
        <v>119.22141119221411</v>
      </c>
      <c r="I42" s="47">
        <v>95.360824742268036</v>
      </c>
      <c r="J42" s="71">
        <v>149.05149051490517</v>
      </c>
      <c r="K42" s="71">
        <f t="shared" si="2"/>
        <v>120</v>
      </c>
      <c r="M42" s="24">
        <v>375</v>
      </c>
    </row>
    <row r="43" spans="1:13" ht="16.350000000000001" customHeight="1" x14ac:dyDescent="0.2">
      <c r="A43" s="85" t="s">
        <v>87</v>
      </c>
      <c r="B43" s="33">
        <v>42</v>
      </c>
      <c r="C43" s="35">
        <v>58</v>
      </c>
      <c r="D43" s="34">
        <v>47</v>
      </c>
      <c r="E43" s="34">
        <v>45</v>
      </c>
      <c r="F43" s="78">
        <v>43</v>
      </c>
      <c r="G43" s="29">
        <v>86.065573770491795</v>
      </c>
      <c r="H43" s="29">
        <v>119.58762886597938</v>
      </c>
      <c r="I43" s="47">
        <v>97.308488612836427</v>
      </c>
      <c r="J43" s="71">
        <v>98.039215686274503</v>
      </c>
      <c r="K43" s="71">
        <f t="shared" si="2"/>
        <v>92.473118279569889</v>
      </c>
      <c r="M43" s="24">
        <v>465</v>
      </c>
    </row>
    <row r="44" spans="1:13" ht="16.350000000000001" customHeight="1" x14ac:dyDescent="0.2">
      <c r="A44" s="85" t="s">
        <v>88</v>
      </c>
      <c r="B44" s="33">
        <v>209</v>
      </c>
      <c r="C44" s="35">
        <v>140</v>
      </c>
      <c r="D44" s="34">
        <v>111</v>
      </c>
      <c r="E44" s="34">
        <v>139</v>
      </c>
      <c r="F44" s="78">
        <v>123</v>
      </c>
      <c r="G44" s="29">
        <v>119.36036550542548</v>
      </c>
      <c r="H44" s="29">
        <v>126.81159420289856</v>
      </c>
      <c r="I44" s="47">
        <v>96.103896103896105</v>
      </c>
      <c r="J44" s="71">
        <v>128.82298424467098</v>
      </c>
      <c r="K44" s="71">
        <f t="shared" si="2"/>
        <v>115.06080449017773</v>
      </c>
      <c r="M44" s="24">
        <v>1069</v>
      </c>
    </row>
    <row r="45" spans="1:13" ht="16.350000000000001" customHeight="1" x14ac:dyDescent="0.2">
      <c r="A45" s="85" t="s">
        <v>89</v>
      </c>
      <c r="B45" s="33">
        <v>376</v>
      </c>
      <c r="C45" s="35">
        <v>390</v>
      </c>
      <c r="D45" s="34">
        <v>294</v>
      </c>
      <c r="E45" s="34">
        <v>340</v>
      </c>
      <c r="F45" s="78">
        <v>293</v>
      </c>
      <c r="G45" s="29">
        <v>140.35087719298244</v>
      </c>
      <c r="H45" s="29">
        <v>157.19467956469165</v>
      </c>
      <c r="I45" s="47">
        <v>123.06404353285893</v>
      </c>
      <c r="J45" s="71">
        <v>154.54545454545453</v>
      </c>
      <c r="K45" s="71">
        <f t="shared" si="2"/>
        <v>135.83681038479369</v>
      </c>
      <c r="M45" s="24">
        <v>2157</v>
      </c>
    </row>
    <row r="46" spans="1:13" ht="16.350000000000001" customHeight="1" x14ac:dyDescent="0.2">
      <c r="A46" s="85" t="s">
        <v>90</v>
      </c>
      <c r="B46" s="33">
        <v>69</v>
      </c>
      <c r="C46" s="35">
        <v>82</v>
      </c>
      <c r="D46" s="34">
        <v>75</v>
      </c>
      <c r="E46" s="34">
        <v>84</v>
      </c>
      <c r="F46" s="78">
        <v>74</v>
      </c>
      <c r="G46" s="29">
        <v>105.02283105022831</v>
      </c>
      <c r="H46" s="29">
        <v>140.41095890410961</v>
      </c>
      <c r="I46" s="47">
        <v>130.43478260869566</v>
      </c>
      <c r="J46" s="71">
        <v>150.53763440860214</v>
      </c>
      <c r="K46" s="71">
        <f t="shared" si="2"/>
        <v>119.35483870967742</v>
      </c>
      <c r="M46" s="24">
        <v>620</v>
      </c>
    </row>
    <row r="47" spans="1:13" ht="16.350000000000001" customHeight="1" x14ac:dyDescent="0.2">
      <c r="A47" s="85" t="s">
        <v>91</v>
      </c>
      <c r="B47" s="33">
        <v>23</v>
      </c>
      <c r="C47" s="35">
        <v>24</v>
      </c>
      <c r="D47" s="34">
        <v>16</v>
      </c>
      <c r="E47" s="34">
        <v>31</v>
      </c>
      <c r="F47" s="78">
        <v>13</v>
      </c>
      <c r="G47" s="29">
        <v>158.62068965517241</v>
      </c>
      <c r="H47" s="29">
        <v>155.84415584415584</v>
      </c>
      <c r="I47" s="47">
        <v>86.486486486486484</v>
      </c>
      <c r="J47" s="71">
        <v>205.2980132450331</v>
      </c>
      <c r="K47" s="71">
        <f t="shared" si="2"/>
        <v>100</v>
      </c>
      <c r="M47" s="24">
        <v>130</v>
      </c>
    </row>
    <row r="48" spans="1:13" ht="16.350000000000001" customHeight="1" x14ac:dyDescent="0.2">
      <c r="A48" s="85" t="s">
        <v>92</v>
      </c>
      <c r="B48" s="33">
        <v>9</v>
      </c>
      <c r="C48" s="35">
        <v>5</v>
      </c>
      <c r="D48" s="34">
        <v>7</v>
      </c>
      <c r="E48" s="34">
        <v>11</v>
      </c>
      <c r="F48" s="78">
        <v>3</v>
      </c>
      <c r="G48" s="29">
        <v>121.62162162162163</v>
      </c>
      <c r="H48" s="29">
        <v>72.463768115942031</v>
      </c>
      <c r="I48" s="47">
        <v>97.222222222222229</v>
      </c>
      <c r="J48" s="71">
        <v>126.43678160919542</v>
      </c>
      <c r="K48" s="71">
        <f t="shared" si="2"/>
        <v>39.473684210526315</v>
      </c>
      <c r="M48" s="24">
        <v>76</v>
      </c>
    </row>
    <row r="49" spans="1:13" ht="16.350000000000001" customHeight="1" x14ac:dyDescent="0.2">
      <c r="A49" s="85" t="s">
        <v>93</v>
      </c>
      <c r="B49" s="33">
        <v>48</v>
      </c>
      <c r="C49" s="35">
        <v>40</v>
      </c>
      <c r="D49" s="34">
        <v>28</v>
      </c>
      <c r="E49" s="34">
        <v>36</v>
      </c>
      <c r="F49" s="78">
        <v>38</v>
      </c>
      <c r="G49" s="29">
        <v>114.83253588516747</v>
      </c>
      <c r="H49" s="29">
        <v>98.52216748768474</v>
      </c>
      <c r="I49" s="47">
        <v>63.205417607223481</v>
      </c>
      <c r="J49" s="71">
        <v>72.72727272727272</v>
      </c>
      <c r="K49" s="71">
        <f t="shared" si="2"/>
        <v>78.674948240165634</v>
      </c>
      <c r="M49" s="24">
        <v>483</v>
      </c>
    </row>
    <row r="50" spans="1:13" s="41" customFormat="1" ht="16.350000000000001" customHeight="1" x14ac:dyDescent="0.2">
      <c r="A50" s="86" t="s">
        <v>94</v>
      </c>
      <c r="B50" s="37">
        <v>14</v>
      </c>
      <c r="C50" s="65">
        <v>12</v>
      </c>
      <c r="D50" s="38">
        <v>17</v>
      </c>
      <c r="E50" s="38">
        <v>12</v>
      </c>
      <c r="F50" s="84">
        <v>19</v>
      </c>
      <c r="G50" s="40">
        <v>95.890410958904098</v>
      </c>
      <c r="H50" s="40">
        <v>85.106382978723403</v>
      </c>
      <c r="I50" s="66">
        <v>139.34426229508196</v>
      </c>
      <c r="J50" s="71">
        <v>101.6949152542373</v>
      </c>
      <c r="K50" s="71">
        <f t="shared" si="2"/>
        <v>168.14159292035399</v>
      </c>
      <c r="M50" s="41">
        <v>113</v>
      </c>
    </row>
    <row r="51" spans="1:13" ht="16.350000000000001" customHeight="1" x14ac:dyDescent="0.2">
      <c r="A51" s="85" t="s">
        <v>95</v>
      </c>
      <c r="B51" s="33">
        <v>14</v>
      </c>
      <c r="C51" s="35">
        <v>10</v>
      </c>
      <c r="D51" s="34">
        <v>9</v>
      </c>
      <c r="E51" s="34">
        <v>13</v>
      </c>
      <c r="F51" s="78">
        <v>11</v>
      </c>
      <c r="G51" s="29">
        <v>109.375</v>
      </c>
      <c r="H51" s="29">
        <v>78.125</v>
      </c>
      <c r="I51" s="47">
        <v>63.380281690140841</v>
      </c>
      <c r="J51" s="71">
        <v>100.77519379844961</v>
      </c>
      <c r="K51" s="71">
        <f t="shared" si="2"/>
        <v>80.291970802919707</v>
      </c>
      <c r="M51" s="24">
        <v>137</v>
      </c>
    </row>
    <row r="52" spans="1:13" ht="16.350000000000001" customHeight="1" x14ac:dyDescent="0.2">
      <c r="A52" s="85" t="s">
        <v>96</v>
      </c>
      <c r="B52" s="33">
        <v>22</v>
      </c>
      <c r="C52" s="35">
        <v>16</v>
      </c>
      <c r="D52" s="34">
        <v>9</v>
      </c>
      <c r="E52" s="34">
        <v>27</v>
      </c>
      <c r="F52" s="78">
        <v>15</v>
      </c>
      <c r="G52" s="29">
        <v>87.30158730158729</v>
      </c>
      <c r="H52" s="29">
        <v>72.072072072072075</v>
      </c>
      <c r="I52" s="47">
        <v>35.294117647058826</v>
      </c>
      <c r="J52" s="71">
        <v>117.90393013100436</v>
      </c>
      <c r="K52" s="71">
        <f t="shared" si="2"/>
        <v>71.770334928229659</v>
      </c>
      <c r="M52" s="24">
        <v>209</v>
      </c>
    </row>
    <row r="53" spans="1:13" ht="16.350000000000001" customHeight="1" x14ac:dyDescent="0.2">
      <c r="A53" s="87" t="s">
        <v>101</v>
      </c>
      <c r="B53" s="36" t="s">
        <v>100</v>
      </c>
      <c r="C53" s="61">
        <v>67</v>
      </c>
      <c r="D53" s="4">
        <v>43</v>
      </c>
      <c r="E53" s="4">
        <v>50</v>
      </c>
      <c r="F53" s="78">
        <v>63</v>
      </c>
      <c r="G53" s="36" t="s">
        <v>100</v>
      </c>
      <c r="H53" s="20">
        <v>123.38858195211787</v>
      </c>
      <c r="I53" s="20">
        <v>82.851637764932562</v>
      </c>
      <c r="J53" s="71">
        <v>97.087378640776691</v>
      </c>
      <c r="K53" s="71">
        <f t="shared" si="2"/>
        <v>123.52941176470588</v>
      </c>
      <c r="L53" s="28"/>
      <c r="M53" s="24">
        <v>510</v>
      </c>
    </row>
    <row r="54" spans="1:13" ht="12.75" customHeight="1" x14ac:dyDescent="0.2">
      <c r="A54" s="104" t="s">
        <v>97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28"/>
    </row>
    <row r="55" spans="1:13" ht="13.5" customHeight="1" x14ac:dyDescent="0.2">
      <c r="A55" s="96" t="s">
        <v>108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28"/>
    </row>
    <row r="56" spans="1:13" ht="13.15" customHeight="1" x14ac:dyDescent="0.2">
      <c r="A56" s="97"/>
      <c r="B56" s="97"/>
      <c r="C56" s="97"/>
      <c r="D56" s="97"/>
      <c r="E56" s="97"/>
      <c r="F56" s="97"/>
      <c r="G56" s="97"/>
      <c r="H56" s="75"/>
      <c r="I56" s="75"/>
      <c r="J56" s="75"/>
      <c r="L56" s="28"/>
    </row>
    <row r="57" spans="1:13" ht="35.1" customHeight="1" x14ac:dyDescent="0.2">
      <c r="A57" s="98" t="s">
        <v>98</v>
      </c>
      <c r="B57" s="100" t="s">
        <v>105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3" ht="35.1" customHeight="1" x14ac:dyDescent="0.2">
      <c r="A58" s="99"/>
      <c r="B58" s="102" t="s">
        <v>0</v>
      </c>
      <c r="C58" s="103"/>
      <c r="D58" s="103"/>
      <c r="E58" s="103"/>
      <c r="F58" s="99"/>
      <c r="G58" s="102" t="s">
        <v>1</v>
      </c>
      <c r="H58" s="103"/>
      <c r="I58" s="103"/>
      <c r="J58" s="103"/>
      <c r="K58" s="103"/>
    </row>
    <row r="59" spans="1:13" ht="35.1" customHeight="1" x14ac:dyDescent="0.2">
      <c r="A59" s="99"/>
      <c r="B59" s="5">
        <v>2018</v>
      </c>
      <c r="C59" s="5">
        <v>2019</v>
      </c>
      <c r="D59" s="5">
        <v>2020</v>
      </c>
      <c r="E59" s="5">
        <v>2021</v>
      </c>
      <c r="F59" s="5">
        <v>2022</v>
      </c>
      <c r="G59" s="5">
        <v>2018</v>
      </c>
      <c r="H59" s="6">
        <v>2019</v>
      </c>
      <c r="I59" s="6">
        <v>2020</v>
      </c>
      <c r="J59" s="6">
        <v>2021</v>
      </c>
      <c r="K59" s="6">
        <v>2022</v>
      </c>
    </row>
    <row r="60" spans="1:13" ht="17.45" customHeight="1" x14ac:dyDescent="0.2">
      <c r="A60" s="88"/>
      <c r="B60" s="43"/>
      <c r="C60" s="44"/>
      <c r="D60" s="44"/>
      <c r="E60" s="44"/>
      <c r="F60" s="44"/>
      <c r="G60" s="45"/>
      <c r="H60" s="30"/>
      <c r="I60" s="46"/>
      <c r="J60" s="69"/>
      <c r="K60" s="89"/>
    </row>
    <row r="61" spans="1:13" ht="17.45" customHeight="1" x14ac:dyDescent="0.2">
      <c r="A61" s="14" t="s">
        <v>6</v>
      </c>
      <c r="B61" s="15">
        <f>SUM(B63:B65)</f>
        <v>53</v>
      </c>
      <c r="C61" s="15">
        <f>SUM(C63:C65)</f>
        <v>20</v>
      </c>
      <c r="D61" s="15">
        <f>SUM(D63:D65)</f>
        <v>50</v>
      </c>
      <c r="E61" s="16">
        <f>SUM(E63:E65)</f>
        <v>38</v>
      </c>
      <c r="F61" s="90">
        <f>SUM(F63:F65)</f>
        <v>27</v>
      </c>
      <c r="G61" s="29">
        <v>42.707493956486701</v>
      </c>
      <c r="H61" s="47">
        <v>21.645021645021643</v>
      </c>
      <c r="I61" s="20">
        <v>45.998160073597056</v>
      </c>
      <c r="J61" s="71">
        <v>31.483015741507874</v>
      </c>
      <c r="K61" s="71">
        <f>F61/M61*1000</f>
        <v>25.44769085768143</v>
      </c>
      <c r="M61" s="24">
        <f>SUM(M63:M65)</f>
        <v>1061</v>
      </c>
    </row>
    <row r="62" spans="1:13" ht="17.45" customHeight="1" x14ac:dyDescent="0.2">
      <c r="A62" s="14"/>
      <c r="B62" s="34"/>
      <c r="C62" s="34"/>
      <c r="D62" s="34"/>
      <c r="E62" s="34"/>
      <c r="F62" s="91"/>
      <c r="G62" s="29"/>
      <c r="H62" s="47"/>
      <c r="I62" s="20"/>
      <c r="J62" s="71"/>
      <c r="K62" s="71"/>
    </row>
    <row r="63" spans="1:13" ht="17.45" customHeight="1" x14ac:dyDescent="0.2">
      <c r="A63" s="85" t="s">
        <v>7</v>
      </c>
      <c r="B63" s="33">
        <v>36</v>
      </c>
      <c r="C63" s="35">
        <v>13</v>
      </c>
      <c r="D63" s="34">
        <v>13</v>
      </c>
      <c r="E63" s="34">
        <v>17</v>
      </c>
      <c r="F63" s="91">
        <v>13</v>
      </c>
      <c r="G63" s="29">
        <v>46.632124352331608</v>
      </c>
      <c r="H63" s="47">
        <v>52.845528455284558</v>
      </c>
      <c r="I63" s="20">
        <v>51.383399209486164</v>
      </c>
      <c r="J63" s="71">
        <v>46.321525885558579</v>
      </c>
      <c r="K63" s="71">
        <f>F63/M63*1000</f>
        <v>48.872180451127818</v>
      </c>
      <c r="M63" s="24">
        <v>266</v>
      </c>
    </row>
    <row r="64" spans="1:13" ht="17.45" customHeight="1" x14ac:dyDescent="0.2">
      <c r="A64" s="85" t="s">
        <v>8</v>
      </c>
      <c r="B64" s="33">
        <v>17</v>
      </c>
      <c r="C64" s="35">
        <v>5</v>
      </c>
      <c r="D64" s="34">
        <v>22</v>
      </c>
      <c r="E64" s="34">
        <v>14</v>
      </c>
      <c r="F64" s="91">
        <v>6</v>
      </c>
      <c r="G64" s="29">
        <v>36.247334754797436</v>
      </c>
      <c r="H64" s="47">
        <v>12.406947890818859</v>
      </c>
      <c r="I64" s="20">
        <v>46.315789473684212</v>
      </c>
      <c r="J64" s="71">
        <v>30.23758099352052</v>
      </c>
      <c r="K64" s="71">
        <f>F64/M64*1000</f>
        <v>12.987012987012989</v>
      </c>
      <c r="M64" s="24">
        <v>462</v>
      </c>
    </row>
    <row r="65" spans="1:13" ht="17.45" customHeight="1" x14ac:dyDescent="0.2">
      <c r="A65" s="14" t="s">
        <v>47</v>
      </c>
      <c r="B65" s="4" t="s">
        <v>100</v>
      </c>
      <c r="C65" s="4">
        <v>2</v>
      </c>
      <c r="D65" s="34">
        <v>15</v>
      </c>
      <c r="E65" s="34">
        <v>7</v>
      </c>
      <c r="F65" s="91">
        <v>8</v>
      </c>
      <c r="G65" s="48" t="s">
        <v>100</v>
      </c>
      <c r="H65" s="49">
        <v>7.2727272727272725</v>
      </c>
      <c r="I65" s="20">
        <v>41.782729805013929</v>
      </c>
      <c r="J65" s="71">
        <v>18.567639257294431</v>
      </c>
      <c r="K65" s="71">
        <f>F65/M65*1000</f>
        <v>24.024024024024023</v>
      </c>
      <c r="M65" s="24">
        <v>333</v>
      </c>
    </row>
    <row r="66" spans="1:13" ht="17.45" customHeight="1" x14ac:dyDescent="0.2">
      <c r="A66" s="14"/>
      <c r="B66" s="34"/>
      <c r="C66" s="34"/>
      <c r="D66" s="34"/>
      <c r="E66" s="34"/>
      <c r="F66" s="91"/>
      <c r="G66" s="29"/>
      <c r="H66" s="47"/>
      <c r="I66" s="20"/>
      <c r="J66" s="71"/>
      <c r="K66" s="71"/>
    </row>
    <row r="67" spans="1:13" ht="17.45" customHeight="1" x14ac:dyDescent="0.2">
      <c r="A67" s="14" t="s">
        <v>23</v>
      </c>
      <c r="B67" s="16">
        <f>SUM(B69:B75)</f>
        <v>265</v>
      </c>
      <c r="C67" s="16">
        <f>SUM(C69:C75)</f>
        <v>220</v>
      </c>
      <c r="D67" s="16">
        <f>SUM(D69:D75)</f>
        <v>222</v>
      </c>
      <c r="E67" s="16">
        <f>SUM(E69:E75)</f>
        <v>224</v>
      </c>
      <c r="F67" s="90">
        <f>SUM(F69:F75)</f>
        <v>216</v>
      </c>
      <c r="G67" s="29">
        <v>162.37745098039215</v>
      </c>
      <c r="H67" s="47">
        <v>141.47909967845661</v>
      </c>
      <c r="I67" s="20">
        <v>142.85714285714286</v>
      </c>
      <c r="J67" s="71">
        <v>157.63546798029557</v>
      </c>
      <c r="K67" s="71">
        <f>F67/M67*1000</f>
        <v>148.14814814814815</v>
      </c>
      <c r="M67" s="24">
        <f>SUM(M69:M75)</f>
        <v>1458</v>
      </c>
    </row>
    <row r="68" spans="1:13" ht="17.45" customHeight="1" x14ac:dyDescent="0.2">
      <c r="A68" s="14"/>
      <c r="B68" s="34"/>
      <c r="C68" s="34"/>
      <c r="D68" s="34"/>
      <c r="E68" s="34"/>
      <c r="F68" s="91"/>
      <c r="G68" s="29"/>
      <c r="H68" s="47"/>
      <c r="I68" s="20"/>
      <c r="J68" s="71"/>
      <c r="K68" s="71"/>
    </row>
    <row r="69" spans="1:13" ht="17.45" customHeight="1" x14ac:dyDescent="0.2">
      <c r="A69" s="85" t="s">
        <v>9</v>
      </c>
      <c r="B69" s="34">
        <v>161</v>
      </c>
      <c r="C69" s="34">
        <v>131</v>
      </c>
      <c r="D69" s="34">
        <v>134</v>
      </c>
      <c r="E69" s="34">
        <v>123</v>
      </c>
      <c r="F69" s="91">
        <v>122</v>
      </c>
      <c r="G69" s="29">
        <v>187.42724097788127</v>
      </c>
      <c r="H69" s="47">
        <v>156.32458233890213</v>
      </c>
      <c r="I69" s="20">
        <v>167.91979949874687</v>
      </c>
      <c r="J69" s="71">
        <v>171.07093184979138</v>
      </c>
      <c r="K69" s="71">
        <f t="shared" ref="K69:K75" si="3">F69/M69*1000</f>
        <v>166.89466484268127</v>
      </c>
      <c r="M69" s="24">
        <v>731</v>
      </c>
    </row>
    <row r="70" spans="1:13" ht="17.45" customHeight="1" x14ac:dyDescent="0.2">
      <c r="A70" s="85" t="s">
        <v>10</v>
      </c>
      <c r="B70" s="34">
        <v>5</v>
      </c>
      <c r="C70" s="34">
        <v>12</v>
      </c>
      <c r="D70" s="34">
        <v>8</v>
      </c>
      <c r="E70" s="34">
        <v>8</v>
      </c>
      <c r="F70" s="91">
        <v>8</v>
      </c>
      <c r="G70" s="29">
        <v>72.463768115942031</v>
      </c>
      <c r="H70" s="47">
        <v>166.66666666666666</v>
      </c>
      <c r="I70" s="20">
        <v>98.76543209876543</v>
      </c>
      <c r="J70" s="71">
        <v>93.023255813953483</v>
      </c>
      <c r="K70" s="71">
        <f t="shared" si="3"/>
        <v>80.808080808080817</v>
      </c>
      <c r="M70" s="24">
        <v>99</v>
      </c>
    </row>
    <row r="71" spans="1:13" ht="17.45" customHeight="1" x14ac:dyDescent="0.2">
      <c r="A71" s="85" t="s">
        <v>11</v>
      </c>
      <c r="B71" s="34">
        <v>7</v>
      </c>
      <c r="C71" s="34">
        <v>12</v>
      </c>
      <c r="D71" s="34">
        <v>11</v>
      </c>
      <c r="E71" s="34">
        <v>8</v>
      </c>
      <c r="F71" s="91">
        <v>11</v>
      </c>
      <c r="G71" s="29">
        <v>86.419753086419746</v>
      </c>
      <c r="H71" s="47">
        <v>169.01408450704224</v>
      </c>
      <c r="I71" s="20">
        <v>139.24050632911391</v>
      </c>
      <c r="J71" s="71">
        <v>109.58904109589041</v>
      </c>
      <c r="K71" s="71">
        <f t="shared" si="3"/>
        <v>174.60317460317458</v>
      </c>
      <c r="M71" s="24">
        <v>63</v>
      </c>
    </row>
    <row r="72" spans="1:13" ht="17.45" customHeight="1" x14ac:dyDescent="0.2">
      <c r="A72" s="85" t="s">
        <v>12</v>
      </c>
      <c r="B72" s="34">
        <v>26</v>
      </c>
      <c r="C72" s="34">
        <v>19</v>
      </c>
      <c r="D72" s="34">
        <v>20</v>
      </c>
      <c r="E72" s="34">
        <v>30</v>
      </c>
      <c r="F72" s="91">
        <v>22</v>
      </c>
      <c r="G72" s="29">
        <v>146.89265536723164</v>
      </c>
      <c r="H72" s="47">
        <v>101.60427807486631</v>
      </c>
      <c r="I72" s="20">
        <v>106.38297872340425</v>
      </c>
      <c r="J72" s="71">
        <v>172.41379310344828</v>
      </c>
      <c r="K72" s="71">
        <f t="shared" si="3"/>
        <v>120.21857923497267</v>
      </c>
      <c r="M72" s="24">
        <v>183</v>
      </c>
    </row>
    <row r="73" spans="1:13" ht="17.45" customHeight="1" x14ac:dyDescent="0.2">
      <c r="A73" s="85" t="s">
        <v>13</v>
      </c>
      <c r="B73" s="34">
        <v>21</v>
      </c>
      <c r="C73" s="34">
        <v>17</v>
      </c>
      <c r="D73" s="34">
        <v>11</v>
      </c>
      <c r="E73" s="74">
        <v>23</v>
      </c>
      <c r="F73" s="91">
        <v>17</v>
      </c>
      <c r="G73" s="29">
        <v>155.55555555555557</v>
      </c>
      <c r="H73" s="47">
        <v>137.09677419354838</v>
      </c>
      <c r="I73" s="20">
        <v>83.969465648854964</v>
      </c>
      <c r="J73" s="71">
        <v>216.98113207547169</v>
      </c>
      <c r="K73" s="71">
        <f t="shared" si="3"/>
        <v>145.29914529914532</v>
      </c>
      <c r="M73" s="24">
        <v>117</v>
      </c>
    </row>
    <row r="74" spans="1:13" ht="17.45" customHeight="1" x14ac:dyDescent="0.2">
      <c r="A74" s="85" t="s">
        <v>14</v>
      </c>
      <c r="B74" s="34">
        <v>33</v>
      </c>
      <c r="C74" s="34">
        <v>18</v>
      </c>
      <c r="D74" s="34">
        <v>19</v>
      </c>
      <c r="E74" s="34">
        <v>12</v>
      </c>
      <c r="F74" s="91">
        <v>21</v>
      </c>
      <c r="G74" s="29">
        <v>197.60479041916167</v>
      </c>
      <c r="H74" s="47">
        <v>123.2876712328767</v>
      </c>
      <c r="I74" s="20">
        <v>141.79104477611941</v>
      </c>
      <c r="J74" s="71">
        <v>87.591240875912419</v>
      </c>
      <c r="K74" s="71">
        <f t="shared" si="3"/>
        <v>138.15789473684211</v>
      </c>
      <c r="M74" s="24">
        <v>152</v>
      </c>
    </row>
    <row r="75" spans="1:13" ht="17.45" customHeight="1" x14ac:dyDescent="0.2">
      <c r="A75" s="85" t="s">
        <v>15</v>
      </c>
      <c r="B75" s="34">
        <v>12</v>
      </c>
      <c r="C75" s="34">
        <v>11</v>
      </c>
      <c r="D75" s="34">
        <v>19</v>
      </c>
      <c r="E75" s="34">
        <v>20</v>
      </c>
      <c r="F75" s="91">
        <v>15</v>
      </c>
      <c r="G75" s="29">
        <v>83.333333333333329</v>
      </c>
      <c r="H75" s="47">
        <v>94.01709401709401</v>
      </c>
      <c r="I75" s="20">
        <v>132.86713286713285</v>
      </c>
      <c r="J75" s="71">
        <v>158.73015873015873</v>
      </c>
      <c r="K75" s="71">
        <f t="shared" si="3"/>
        <v>132.74336283185841</v>
      </c>
      <c r="M75" s="24">
        <v>113</v>
      </c>
    </row>
    <row r="76" spans="1:13" ht="17.45" customHeight="1" x14ac:dyDescent="0.2">
      <c r="A76" s="14"/>
      <c r="B76" s="34"/>
      <c r="C76" s="34"/>
      <c r="D76" s="34"/>
      <c r="E76" s="34"/>
      <c r="F76" s="91"/>
      <c r="G76" s="29"/>
      <c r="H76" s="47"/>
      <c r="I76" s="20"/>
      <c r="J76" s="71"/>
      <c r="K76" s="71"/>
    </row>
    <row r="77" spans="1:13" ht="17.45" customHeight="1" x14ac:dyDescent="0.2">
      <c r="A77" s="14" t="s">
        <v>16</v>
      </c>
      <c r="B77" s="16">
        <f>SUM(B79:B85)</f>
        <v>180</v>
      </c>
      <c r="C77" s="16">
        <f>SUM(C79:C85)</f>
        <v>157</v>
      </c>
      <c r="D77" s="16">
        <f>SUM(D79:D85)</f>
        <v>112</v>
      </c>
      <c r="E77" s="16">
        <f>SUM(E79:E85)</f>
        <v>53</v>
      </c>
      <c r="F77" s="90">
        <f>SUM(F79:F85)</f>
        <v>121</v>
      </c>
      <c r="G77" s="29">
        <v>165.89861751152074</v>
      </c>
      <c r="H77" s="47">
        <v>140.42933810375672</v>
      </c>
      <c r="I77" s="20">
        <v>95.972579263067701</v>
      </c>
      <c r="J77" s="71">
        <v>51.059730250481692</v>
      </c>
      <c r="K77" s="71">
        <f>F77/M77*1000</f>
        <v>111.41804788213629</v>
      </c>
      <c r="M77" s="24">
        <f>SUM(M79:M85)</f>
        <v>1086</v>
      </c>
    </row>
    <row r="78" spans="1:13" ht="17.45" customHeight="1" x14ac:dyDescent="0.2">
      <c r="A78" s="14"/>
      <c r="B78" s="34"/>
      <c r="C78" s="34"/>
      <c r="D78" s="34"/>
      <c r="E78" s="34"/>
      <c r="F78" s="91"/>
      <c r="G78" s="29"/>
      <c r="H78" s="47"/>
      <c r="I78" s="20"/>
      <c r="J78" s="71"/>
      <c r="K78" s="71"/>
    </row>
    <row r="79" spans="1:13" ht="17.45" customHeight="1" x14ac:dyDescent="0.2">
      <c r="A79" s="85" t="s">
        <v>17</v>
      </c>
      <c r="B79" s="34">
        <v>20</v>
      </c>
      <c r="C79" s="34">
        <v>18</v>
      </c>
      <c r="D79" s="34">
        <v>13</v>
      </c>
      <c r="E79" s="51">
        <v>0</v>
      </c>
      <c r="F79" s="91">
        <v>11</v>
      </c>
      <c r="G79" s="29">
        <v>153.84615384615387</v>
      </c>
      <c r="H79" s="47">
        <v>129.49640287769785</v>
      </c>
      <c r="I79" s="20">
        <v>109.24369747899159</v>
      </c>
      <c r="J79" s="72">
        <v>0</v>
      </c>
      <c r="K79" s="71">
        <f t="shared" ref="K79:K85" si="4">F79/M79*1000</f>
        <v>94.827586206896541</v>
      </c>
      <c r="M79" s="24">
        <v>116</v>
      </c>
    </row>
    <row r="80" spans="1:13" ht="17.45" customHeight="1" x14ac:dyDescent="0.2">
      <c r="A80" s="85" t="s">
        <v>18</v>
      </c>
      <c r="B80" s="34">
        <v>63</v>
      </c>
      <c r="C80" s="34">
        <v>53</v>
      </c>
      <c r="D80" s="34">
        <v>38</v>
      </c>
      <c r="E80" s="34">
        <v>14</v>
      </c>
      <c r="F80" s="91">
        <v>41</v>
      </c>
      <c r="G80" s="29">
        <v>195.6521739130435</v>
      </c>
      <c r="H80" s="47">
        <v>147.22222222222223</v>
      </c>
      <c r="I80" s="20">
        <v>102.15053763440861</v>
      </c>
      <c r="J80" s="71">
        <v>43.75</v>
      </c>
      <c r="K80" s="71">
        <f t="shared" si="4"/>
        <v>119.533527696793</v>
      </c>
      <c r="M80" s="24">
        <v>343</v>
      </c>
    </row>
    <row r="81" spans="1:13" ht="17.45" customHeight="1" x14ac:dyDescent="0.2">
      <c r="A81" s="85" t="s">
        <v>19</v>
      </c>
      <c r="B81" s="34">
        <v>63</v>
      </c>
      <c r="C81" s="34">
        <v>62</v>
      </c>
      <c r="D81" s="34">
        <v>35</v>
      </c>
      <c r="E81" s="34">
        <v>35</v>
      </c>
      <c r="F81" s="91">
        <v>43</v>
      </c>
      <c r="G81" s="29">
        <v>173.07692307692307</v>
      </c>
      <c r="H81" s="47">
        <v>176.63817663817662</v>
      </c>
      <c r="I81" s="20">
        <v>96.952908587257625</v>
      </c>
      <c r="J81" s="71">
        <v>101.15606936416185</v>
      </c>
      <c r="K81" s="71">
        <f t="shared" si="4"/>
        <v>121.12676056338029</v>
      </c>
      <c r="M81" s="24">
        <v>355</v>
      </c>
    </row>
    <row r="82" spans="1:13" ht="17.45" customHeight="1" x14ac:dyDescent="0.2">
      <c r="A82" s="85" t="s">
        <v>20</v>
      </c>
      <c r="B82" s="34">
        <v>15</v>
      </c>
      <c r="C82" s="34">
        <v>8</v>
      </c>
      <c r="D82" s="34">
        <v>10</v>
      </c>
      <c r="E82" s="34">
        <v>3</v>
      </c>
      <c r="F82" s="91">
        <v>14</v>
      </c>
      <c r="G82" s="29">
        <v>145.63106796116503</v>
      </c>
      <c r="H82" s="47">
        <v>79.207920792079207</v>
      </c>
      <c r="I82" s="20">
        <v>83.333333333333329</v>
      </c>
      <c r="J82" s="71">
        <v>33.707865168539328</v>
      </c>
      <c r="K82" s="71">
        <f t="shared" si="4"/>
        <v>153.84615384615387</v>
      </c>
      <c r="M82" s="24">
        <v>91</v>
      </c>
    </row>
    <row r="83" spans="1:13" ht="17.45" customHeight="1" x14ac:dyDescent="0.2">
      <c r="A83" s="85" t="s">
        <v>21</v>
      </c>
      <c r="B83" s="34">
        <v>7</v>
      </c>
      <c r="C83" s="34">
        <v>5</v>
      </c>
      <c r="D83" s="34">
        <v>5</v>
      </c>
      <c r="E83" s="34">
        <v>1</v>
      </c>
      <c r="F83" s="91">
        <v>5</v>
      </c>
      <c r="G83" s="29">
        <v>120.68965517241379</v>
      </c>
      <c r="H83" s="47">
        <v>94.339622641509436</v>
      </c>
      <c r="I83" s="20">
        <v>92.592592592592581</v>
      </c>
      <c r="J83" s="71">
        <v>20</v>
      </c>
      <c r="K83" s="71">
        <f t="shared" si="4"/>
        <v>87.719298245614027</v>
      </c>
      <c r="M83" s="24">
        <v>57</v>
      </c>
    </row>
    <row r="84" spans="1:13" ht="17.45" customHeight="1" x14ac:dyDescent="0.2">
      <c r="A84" s="85" t="s">
        <v>22</v>
      </c>
      <c r="B84" s="34">
        <v>1</v>
      </c>
      <c r="C84" s="34">
        <v>1</v>
      </c>
      <c r="D84" s="34">
        <v>1</v>
      </c>
      <c r="E84" s="51">
        <v>0</v>
      </c>
      <c r="F84" s="51">
        <v>0</v>
      </c>
      <c r="G84" s="29">
        <v>47.619047619047613</v>
      </c>
      <c r="H84" s="47">
        <v>34.482758620689651</v>
      </c>
      <c r="I84" s="20">
        <v>38.461538461538467</v>
      </c>
      <c r="J84" s="72">
        <v>0</v>
      </c>
      <c r="K84" s="72">
        <f t="shared" si="4"/>
        <v>0</v>
      </c>
      <c r="M84" s="24">
        <v>34</v>
      </c>
    </row>
    <row r="85" spans="1:13" ht="17.45" customHeight="1" x14ac:dyDescent="0.2">
      <c r="A85" s="85" t="s">
        <v>24</v>
      </c>
      <c r="B85" s="34">
        <v>11</v>
      </c>
      <c r="C85" s="34">
        <v>10</v>
      </c>
      <c r="D85" s="34">
        <v>10</v>
      </c>
      <c r="E85" s="51">
        <v>0</v>
      </c>
      <c r="F85" s="91">
        <v>7</v>
      </c>
      <c r="G85" s="29">
        <v>126.43678160919542</v>
      </c>
      <c r="H85" s="47">
        <v>117.64705882352941</v>
      </c>
      <c r="I85" s="20">
        <v>86.956521739130437</v>
      </c>
      <c r="J85" s="72">
        <v>0</v>
      </c>
      <c r="K85" s="71">
        <f t="shared" si="4"/>
        <v>77.777777777777786</v>
      </c>
      <c r="M85" s="24">
        <v>90</v>
      </c>
    </row>
    <row r="86" spans="1:13" ht="17.45" customHeight="1" x14ac:dyDescent="0.2">
      <c r="A86" s="14"/>
      <c r="B86" s="34"/>
      <c r="C86" s="34"/>
      <c r="D86" s="34"/>
      <c r="E86" s="34"/>
      <c r="F86" s="91"/>
      <c r="G86" s="29"/>
      <c r="H86" s="47"/>
      <c r="I86" s="20"/>
      <c r="J86" s="71"/>
      <c r="K86" s="71"/>
    </row>
    <row r="87" spans="1:13" ht="17.45" customHeight="1" x14ac:dyDescent="0.2">
      <c r="A87" s="14" t="s">
        <v>25</v>
      </c>
      <c r="B87" s="15">
        <f>SUM(B89:B94)</f>
        <v>3787</v>
      </c>
      <c r="C87" s="15">
        <f>SUM(C89:C94)</f>
        <v>3715</v>
      </c>
      <c r="D87" s="15">
        <f>SUM(D89:D94)</f>
        <v>2622</v>
      </c>
      <c r="E87" s="16">
        <f>SUM(E89:E94)</f>
        <v>2717</v>
      </c>
      <c r="F87" s="90">
        <f>SUM(F89:F94)</f>
        <v>2644</v>
      </c>
      <c r="G87" s="29">
        <v>147.15940001554364</v>
      </c>
      <c r="H87" s="47">
        <v>152.58553415205159</v>
      </c>
      <c r="I87" s="20">
        <v>113.86633082902679</v>
      </c>
      <c r="J87" s="71">
        <v>129.78886022738129</v>
      </c>
      <c r="K87" s="71">
        <f>F87/M87*1000</f>
        <v>128.79341419455403</v>
      </c>
      <c r="M87" s="24">
        <f>SUM(M89:M94)</f>
        <v>20529</v>
      </c>
    </row>
    <row r="88" spans="1:13" ht="17.45" customHeight="1" x14ac:dyDescent="0.2">
      <c r="A88" s="14"/>
      <c r="B88" s="16"/>
      <c r="C88" s="16"/>
      <c r="D88" s="16"/>
      <c r="E88" s="16"/>
      <c r="F88" s="91"/>
      <c r="G88" s="29"/>
      <c r="H88" s="47"/>
      <c r="I88" s="20"/>
      <c r="J88" s="71"/>
      <c r="K88" s="71"/>
    </row>
    <row r="89" spans="1:13" ht="17.45" customHeight="1" x14ac:dyDescent="0.2">
      <c r="A89" s="85" t="s">
        <v>26</v>
      </c>
      <c r="B89" s="7">
        <v>2</v>
      </c>
      <c r="C89" s="7">
        <v>5</v>
      </c>
      <c r="D89" s="34">
        <v>3</v>
      </c>
      <c r="E89" s="34">
        <v>3</v>
      </c>
      <c r="F89" s="91">
        <v>4</v>
      </c>
      <c r="G89" s="48">
        <v>100</v>
      </c>
      <c r="H89" s="49">
        <v>312.5</v>
      </c>
      <c r="I89" s="20">
        <v>250</v>
      </c>
      <c r="J89" s="71">
        <v>166.66666666666666</v>
      </c>
      <c r="K89" s="71">
        <f t="shared" ref="K89:K94" si="5">F89/M89*1000</f>
        <v>285.71428571428572</v>
      </c>
      <c r="M89" s="24">
        <v>14</v>
      </c>
    </row>
    <row r="90" spans="1:13" ht="17.45" customHeight="1" x14ac:dyDescent="0.2">
      <c r="A90" s="85" t="s">
        <v>27</v>
      </c>
      <c r="B90" s="7">
        <v>50</v>
      </c>
      <c r="C90" s="7">
        <v>38</v>
      </c>
      <c r="D90" s="34">
        <v>72</v>
      </c>
      <c r="E90" s="34">
        <v>52</v>
      </c>
      <c r="F90" s="91">
        <v>28</v>
      </c>
      <c r="G90" s="48">
        <v>38.226299694189599</v>
      </c>
      <c r="H90" s="49">
        <v>31.483015741507874</v>
      </c>
      <c r="I90" s="20">
        <v>57.233704292527825</v>
      </c>
      <c r="J90" s="71">
        <v>41.500399042298483</v>
      </c>
      <c r="K90" s="71">
        <f t="shared" si="5"/>
        <v>25.362318840579711</v>
      </c>
      <c r="M90" s="24">
        <v>1104</v>
      </c>
    </row>
    <row r="91" spans="1:13" ht="17.45" customHeight="1" x14ac:dyDescent="0.2">
      <c r="A91" s="86" t="s">
        <v>28</v>
      </c>
      <c r="B91" s="7">
        <v>4</v>
      </c>
      <c r="C91" s="7">
        <v>0</v>
      </c>
      <c r="D91" s="22">
        <v>1</v>
      </c>
      <c r="E91" s="7">
        <v>1</v>
      </c>
      <c r="F91" s="7">
        <v>0</v>
      </c>
      <c r="G91" s="48">
        <v>68.965517241379303</v>
      </c>
      <c r="H91" s="50">
        <v>0</v>
      </c>
      <c r="I91" s="20">
        <v>16.129032258064516</v>
      </c>
      <c r="J91" s="71">
        <v>16.393442622950822</v>
      </c>
      <c r="K91" s="72">
        <f t="shared" si="5"/>
        <v>0</v>
      </c>
      <c r="M91" s="24">
        <v>46</v>
      </c>
    </row>
    <row r="92" spans="1:13" ht="17.45" customHeight="1" x14ac:dyDescent="0.2">
      <c r="A92" s="85" t="s">
        <v>29</v>
      </c>
      <c r="B92" s="7">
        <v>2790</v>
      </c>
      <c r="C92" s="7">
        <v>2705</v>
      </c>
      <c r="D92" s="34">
        <v>1883</v>
      </c>
      <c r="E92" s="34">
        <v>1950</v>
      </c>
      <c r="F92" s="91">
        <v>1861</v>
      </c>
      <c r="G92" s="48">
        <v>148.07345292431802</v>
      </c>
      <c r="H92" s="49">
        <v>151.89802336028751</v>
      </c>
      <c r="I92" s="20">
        <v>111.67121337919582</v>
      </c>
      <c r="J92" s="71">
        <v>125.07215701366172</v>
      </c>
      <c r="K92" s="71">
        <f t="shared" si="5"/>
        <v>120.89910998505813</v>
      </c>
      <c r="M92" s="24">
        <v>15393</v>
      </c>
    </row>
    <row r="93" spans="1:13" ht="17.45" customHeight="1" x14ac:dyDescent="0.2">
      <c r="A93" s="85" t="s">
        <v>30</v>
      </c>
      <c r="B93" s="7">
        <v>941</v>
      </c>
      <c r="C93" s="7">
        <v>966</v>
      </c>
      <c r="D93" s="34">
        <v>663</v>
      </c>
      <c r="E93" s="34">
        <v>709</v>
      </c>
      <c r="F93" s="91">
        <v>751</v>
      </c>
      <c r="G93" s="48">
        <v>171.18428233581955</v>
      </c>
      <c r="H93" s="49">
        <v>183.78995433789956</v>
      </c>
      <c r="I93" s="20">
        <v>137.49481542928245</v>
      </c>
      <c r="J93" s="71">
        <v>176.89620758483036</v>
      </c>
      <c r="K93" s="71">
        <f t="shared" si="5"/>
        <v>189.31182253592135</v>
      </c>
      <c r="M93" s="24">
        <v>3967</v>
      </c>
    </row>
    <row r="94" spans="1:13" ht="17.45" customHeight="1" x14ac:dyDescent="0.2">
      <c r="A94" s="85" t="s">
        <v>31</v>
      </c>
      <c r="B94" s="7">
        <v>0</v>
      </c>
      <c r="C94" s="22">
        <v>1</v>
      </c>
      <c r="D94" s="7">
        <v>0</v>
      </c>
      <c r="E94" s="7">
        <v>2</v>
      </c>
      <c r="F94" s="7">
        <v>0</v>
      </c>
      <c r="G94" s="21">
        <v>0</v>
      </c>
      <c r="H94" s="23">
        <v>333.33333333333331</v>
      </c>
      <c r="I94" s="67">
        <v>0</v>
      </c>
      <c r="J94" s="71">
        <v>666.66666666666663</v>
      </c>
      <c r="K94" s="72">
        <f t="shared" si="5"/>
        <v>0</v>
      </c>
      <c r="M94" s="24">
        <v>5</v>
      </c>
    </row>
    <row r="95" spans="1:13" ht="17.45" customHeight="1" x14ac:dyDescent="0.2">
      <c r="A95" s="85"/>
      <c r="B95" s="4"/>
      <c r="C95" s="4"/>
      <c r="D95" s="4"/>
      <c r="E95" s="4"/>
      <c r="F95" s="91"/>
      <c r="G95" s="29"/>
      <c r="H95" s="29"/>
      <c r="I95" s="47"/>
      <c r="J95" s="20"/>
      <c r="K95" s="71"/>
    </row>
    <row r="96" spans="1:13" ht="17.45" customHeight="1" x14ac:dyDescent="0.2">
      <c r="A96" s="14" t="s">
        <v>32</v>
      </c>
      <c r="B96" s="15">
        <f>SUM(B98:B102)</f>
        <v>1540</v>
      </c>
      <c r="C96" s="15">
        <f>SUM(C98:C102)</f>
        <v>1550</v>
      </c>
      <c r="D96" s="15">
        <f>SUM(D98:D102)</f>
        <v>1099</v>
      </c>
      <c r="E96" s="16">
        <f>SUM(E98:E102)</f>
        <v>1229</v>
      </c>
      <c r="F96" s="90">
        <f>SUM(F98:F102)</f>
        <v>1271</v>
      </c>
      <c r="G96" s="29">
        <v>138.46430498111852</v>
      </c>
      <c r="H96" s="47">
        <v>148.89529298751199</v>
      </c>
      <c r="I96" s="20">
        <v>113.63871368007445</v>
      </c>
      <c r="J96" s="71">
        <v>142.84053928405393</v>
      </c>
      <c r="K96" s="71">
        <f>F96/M96*1000</f>
        <v>149.91743335692382</v>
      </c>
      <c r="M96" s="24">
        <f>SUM(M98:M102)</f>
        <v>8478</v>
      </c>
    </row>
    <row r="97" spans="1:13" ht="17.45" customHeight="1" x14ac:dyDescent="0.2">
      <c r="A97" s="14"/>
      <c r="B97" s="34"/>
      <c r="C97" s="34"/>
      <c r="D97" s="34"/>
      <c r="E97" s="34"/>
      <c r="F97" s="91"/>
      <c r="G97" s="29"/>
      <c r="H97" s="47"/>
      <c r="I97" s="20"/>
      <c r="J97" s="71"/>
      <c r="K97" s="71"/>
    </row>
    <row r="98" spans="1:13" ht="17.45" customHeight="1" x14ac:dyDescent="0.2">
      <c r="A98" s="85" t="s">
        <v>33</v>
      </c>
      <c r="B98" s="4">
        <v>774</v>
      </c>
      <c r="C98" s="34">
        <v>752</v>
      </c>
      <c r="D98" s="34">
        <v>527</v>
      </c>
      <c r="E98" s="34">
        <v>608</v>
      </c>
      <c r="F98" s="91">
        <v>498</v>
      </c>
      <c r="G98" s="29">
        <v>149.7388276262333</v>
      </c>
      <c r="H98" s="47">
        <v>155.91955214596723</v>
      </c>
      <c r="I98" s="20">
        <v>120.81613938560292</v>
      </c>
      <c r="J98" s="71">
        <v>158.20973198022378</v>
      </c>
      <c r="K98" s="71">
        <f>F98/M98*1000</f>
        <v>131.50250858199104</v>
      </c>
      <c r="M98" s="24">
        <v>3787</v>
      </c>
    </row>
    <row r="99" spans="1:13" ht="17.45" customHeight="1" x14ac:dyDescent="0.2">
      <c r="A99" s="85" t="s">
        <v>34</v>
      </c>
      <c r="B99" s="4">
        <v>64</v>
      </c>
      <c r="C99" s="34">
        <v>82</v>
      </c>
      <c r="D99" s="34">
        <v>61</v>
      </c>
      <c r="E99" s="34">
        <v>69</v>
      </c>
      <c r="F99" s="91">
        <v>79</v>
      </c>
      <c r="G99" s="29">
        <v>87.312414733969987</v>
      </c>
      <c r="H99" s="47">
        <v>114.68531468531469</v>
      </c>
      <c r="I99" s="20">
        <v>88.150289017341038</v>
      </c>
      <c r="J99" s="71">
        <v>101.17302052785924</v>
      </c>
      <c r="K99" s="71">
        <f>F99/M99*1000</f>
        <v>130.57851239669421</v>
      </c>
      <c r="M99" s="24">
        <v>605</v>
      </c>
    </row>
    <row r="100" spans="1:13" ht="17.45" customHeight="1" x14ac:dyDescent="0.2">
      <c r="A100" s="85" t="s">
        <v>35</v>
      </c>
      <c r="B100" s="4">
        <v>48</v>
      </c>
      <c r="C100" s="34">
        <v>55</v>
      </c>
      <c r="D100" s="34">
        <v>36</v>
      </c>
      <c r="E100" s="34">
        <v>45</v>
      </c>
      <c r="F100" s="91">
        <v>56</v>
      </c>
      <c r="G100" s="29">
        <v>100.418410041841</v>
      </c>
      <c r="H100" s="47">
        <v>120.87912087912088</v>
      </c>
      <c r="I100" s="20">
        <v>88.235294117647058</v>
      </c>
      <c r="J100" s="71">
        <v>114.21319796954315</v>
      </c>
      <c r="K100" s="71">
        <f>F100/M100*1000</f>
        <v>139.6508728179551</v>
      </c>
      <c r="M100" s="24">
        <v>401</v>
      </c>
    </row>
    <row r="101" spans="1:13" ht="17.45" customHeight="1" x14ac:dyDescent="0.2">
      <c r="A101" s="85" t="s">
        <v>36</v>
      </c>
      <c r="B101" s="4">
        <v>631</v>
      </c>
      <c r="C101" s="34">
        <v>630</v>
      </c>
      <c r="D101" s="34">
        <v>450</v>
      </c>
      <c r="E101" s="34">
        <v>490</v>
      </c>
      <c r="F101" s="91">
        <v>601</v>
      </c>
      <c r="G101" s="29">
        <v>141.47982062780267</v>
      </c>
      <c r="H101" s="47">
        <v>152.32108317214701</v>
      </c>
      <c r="I101" s="20">
        <v>115.14841351074719</v>
      </c>
      <c r="J101" s="71">
        <v>142.19384793964016</v>
      </c>
      <c r="K101" s="71">
        <f>F101/M101*1000</f>
        <v>175.26975794692328</v>
      </c>
      <c r="M101" s="24">
        <v>3429</v>
      </c>
    </row>
    <row r="102" spans="1:13" ht="17.45" customHeight="1" x14ac:dyDescent="0.2">
      <c r="A102" s="87" t="s">
        <v>37</v>
      </c>
      <c r="B102" s="4">
        <v>23</v>
      </c>
      <c r="C102" s="34">
        <v>31</v>
      </c>
      <c r="D102" s="34">
        <v>25</v>
      </c>
      <c r="E102" s="34">
        <v>17</v>
      </c>
      <c r="F102" s="91">
        <v>37</v>
      </c>
      <c r="G102" s="29">
        <v>81.560283687943269</v>
      </c>
      <c r="H102" s="47">
        <v>110.3202846975089</v>
      </c>
      <c r="I102" s="20">
        <v>83.056478405315616</v>
      </c>
      <c r="J102" s="71">
        <v>71.129707112970721</v>
      </c>
      <c r="K102" s="71">
        <f>F102/M102*1000</f>
        <v>144.53125</v>
      </c>
      <c r="L102" s="28"/>
      <c r="M102" s="24">
        <v>256</v>
      </c>
    </row>
    <row r="103" spans="1:13" ht="12.75" customHeight="1" x14ac:dyDescent="0.2">
      <c r="A103" s="104" t="s">
        <v>97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</row>
    <row r="104" spans="1:13" ht="13.5" customHeight="1" x14ac:dyDescent="0.2">
      <c r="A104" s="96" t="s">
        <v>108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</row>
    <row r="105" spans="1:13" ht="13.15" customHeight="1" x14ac:dyDescent="0.2">
      <c r="A105" s="105"/>
      <c r="B105" s="105"/>
      <c r="C105" s="105"/>
      <c r="D105" s="105"/>
      <c r="E105" s="105"/>
      <c r="F105" s="105"/>
      <c r="G105" s="105"/>
      <c r="H105" s="75"/>
      <c r="I105" s="75"/>
      <c r="J105" s="75"/>
    </row>
    <row r="106" spans="1:13" ht="35.1" customHeight="1" x14ac:dyDescent="0.2">
      <c r="A106" s="98" t="s">
        <v>98</v>
      </c>
      <c r="B106" s="100" t="s">
        <v>105</v>
      </c>
      <c r="C106" s="101"/>
      <c r="D106" s="101"/>
      <c r="E106" s="101"/>
      <c r="F106" s="101"/>
      <c r="G106" s="101"/>
      <c r="H106" s="101"/>
      <c r="I106" s="101"/>
      <c r="J106" s="101"/>
      <c r="K106" s="101"/>
    </row>
    <row r="107" spans="1:13" ht="35.1" customHeight="1" x14ac:dyDescent="0.2">
      <c r="A107" s="99"/>
      <c r="B107" s="102" t="s">
        <v>0</v>
      </c>
      <c r="C107" s="103"/>
      <c r="D107" s="103"/>
      <c r="E107" s="103"/>
      <c r="F107" s="99"/>
      <c r="G107" s="102" t="s">
        <v>1</v>
      </c>
      <c r="H107" s="103"/>
      <c r="I107" s="103"/>
      <c r="J107" s="103"/>
      <c r="K107" s="103"/>
    </row>
    <row r="108" spans="1:13" ht="35.1" customHeight="1" x14ac:dyDescent="0.2">
      <c r="A108" s="99"/>
      <c r="B108" s="5">
        <v>2018</v>
      </c>
      <c r="C108" s="5">
        <v>2019</v>
      </c>
      <c r="D108" s="5">
        <v>2020</v>
      </c>
      <c r="E108" s="5">
        <v>2021</v>
      </c>
      <c r="F108" s="5">
        <v>2022</v>
      </c>
      <c r="G108" s="5">
        <v>2018</v>
      </c>
      <c r="H108" s="6">
        <v>2019</v>
      </c>
      <c r="I108" s="6">
        <v>2020</v>
      </c>
      <c r="J108" s="6">
        <v>2021</v>
      </c>
      <c r="K108" s="6">
        <v>2022</v>
      </c>
    </row>
    <row r="109" spans="1:13" ht="17.100000000000001" customHeight="1" x14ac:dyDescent="0.2">
      <c r="A109" s="88"/>
      <c r="B109" s="43"/>
      <c r="C109" s="44"/>
      <c r="D109" s="44"/>
      <c r="E109" s="44"/>
      <c r="F109" s="44"/>
      <c r="G109" s="45"/>
      <c r="H109" s="30"/>
      <c r="I109" s="46"/>
      <c r="J109" s="69"/>
      <c r="K109" s="89"/>
    </row>
    <row r="110" spans="1:13" ht="17.100000000000001" customHeight="1" x14ac:dyDescent="0.2">
      <c r="A110" s="14" t="s">
        <v>38</v>
      </c>
      <c r="B110" s="15">
        <f>SUM(B112:B123)</f>
        <v>476</v>
      </c>
      <c r="C110" s="15">
        <f>SUM(C112:C123)</f>
        <v>450</v>
      </c>
      <c r="D110" s="15">
        <f>SUM(D112:D123)</f>
        <v>365</v>
      </c>
      <c r="E110" s="16">
        <f>SUM(E112:E123)</f>
        <v>401</v>
      </c>
      <c r="F110" s="92">
        <f>SUM(F112:F123)</f>
        <v>390</v>
      </c>
      <c r="G110" s="29">
        <v>111.78957256928135</v>
      </c>
      <c r="H110" s="47">
        <v>103.90210113137843</v>
      </c>
      <c r="I110" s="20">
        <v>92.898956477475195</v>
      </c>
      <c r="J110" s="71">
        <v>104.1017653167186</v>
      </c>
      <c r="K110" s="71">
        <f>F110/M110*1000</f>
        <v>103.5031847133758</v>
      </c>
      <c r="M110" s="24">
        <f>SUM(M112:M123)</f>
        <v>3768</v>
      </c>
    </row>
    <row r="111" spans="1:13" ht="17.100000000000001" customHeight="1" x14ac:dyDescent="0.2">
      <c r="A111" s="14"/>
      <c r="B111" s="34"/>
      <c r="C111" s="34"/>
      <c r="D111" s="34"/>
      <c r="E111" s="34"/>
      <c r="F111" s="70"/>
      <c r="G111" s="29"/>
      <c r="H111" s="47"/>
      <c r="I111" s="20"/>
      <c r="J111" s="71"/>
      <c r="K111" s="71"/>
    </row>
    <row r="112" spans="1:13" ht="17.100000000000001" customHeight="1" x14ac:dyDescent="0.2">
      <c r="A112" s="85" t="s">
        <v>39</v>
      </c>
      <c r="B112" s="34">
        <v>51</v>
      </c>
      <c r="C112" s="34">
        <v>64</v>
      </c>
      <c r="D112" s="34">
        <v>47</v>
      </c>
      <c r="E112" s="34">
        <v>37</v>
      </c>
      <c r="F112" s="70">
        <v>40</v>
      </c>
      <c r="G112" s="29">
        <v>166.12377850162866</v>
      </c>
      <c r="H112" s="47">
        <v>229.39068100358423</v>
      </c>
      <c r="I112" s="20">
        <v>194.21487603305783</v>
      </c>
      <c r="J112" s="71">
        <v>143.96887159533074</v>
      </c>
      <c r="K112" s="71">
        <f t="shared" ref="K112:K123" si="6">F112/M112*1000</f>
        <v>144.92753623188406</v>
      </c>
      <c r="M112" s="24">
        <v>276</v>
      </c>
    </row>
    <row r="113" spans="1:13" ht="17.100000000000001" customHeight="1" x14ac:dyDescent="0.2">
      <c r="A113" s="85" t="s">
        <v>40</v>
      </c>
      <c r="B113" s="34">
        <v>13</v>
      </c>
      <c r="C113" s="34">
        <v>13</v>
      </c>
      <c r="D113" s="34">
        <v>12</v>
      </c>
      <c r="E113" s="34">
        <v>9</v>
      </c>
      <c r="F113" s="70">
        <v>14</v>
      </c>
      <c r="G113" s="29">
        <v>79.268292682926827</v>
      </c>
      <c r="H113" s="47">
        <v>92.857142857142861</v>
      </c>
      <c r="I113" s="20">
        <v>79.47019867549669</v>
      </c>
      <c r="J113" s="71">
        <v>73.770491803278688</v>
      </c>
      <c r="K113" s="71">
        <f t="shared" si="6"/>
        <v>86.956521739130437</v>
      </c>
      <c r="M113" s="24">
        <v>161</v>
      </c>
    </row>
    <row r="114" spans="1:13" ht="17.100000000000001" customHeight="1" x14ac:dyDescent="0.2">
      <c r="A114" s="85" t="s">
        <v>41</v>
      </c>
      <c r="B114" s="34">
        <v>28</v>
      </c>
      <c r="C114" s="34">
        <v>17</v>
      </c>
      <c r="D114" s="34">
        <v>19</v>
      </c>
      <c r="E114" s="34">
        <v>26</v>
      </c>
      <c r="F114" s="70">
        <v>23</v>
      </c>
      <c r="G114" s="29">
        <v>93.023255813953483</v>
      </c>
      <c r="H114" s="47">
        <v>50.445103857566764</v>
      </c>
      <c r="I114" s="20">
        <v>63.333333333333336</v>
      </c>
      <c r="J114" s="71">
        <v>84.690553745928341</v>
      </c>
      <c r="K114" s="71">
        <f t="shared" si="6"/>
        <v>80.419580419580413</v>
      </c>
      <c r="M114" s="24">
        <v>286</v>
      </c>
    </row>
    <row r="115" spans="1:13" ht="17.100000000000001" customHeight="1" x14ac:dyDescent="0.2">
      <c r="A115" s="85" t="s">
        <v>42</v>
      </c>
      <c r="B115" s="34">
        <v>23</v>
      </c>
      <c r="C115" s="34">
        <v>11</v>
      </c>
      <c r="D115" s="34">
        <v>8</v>
      </c>
      <c r="E115" s="34">
        <v>12</v>
      </c>
      <c r="F115" s="70">
        <v>21</v>
      </c>
      <c r="G115" s="29">
        <v>120.41884816753927</v>
      </c>
      <c r="H115" s="47">
        <v>63.953488372093027</v>
      </c>
      <c r="I115" s="20">
        <v>47.058823529411761</v>
      </c>
      <c r="J115" s="71">
        <v>78.431372549019613</v>
      </c>
      <c r="K115" s="71">
        <f t="shared" si="6"/>
        <v>156.71641791044777</v>
      </c>
      <c r="M115" s="24">
        <v>134</v>
      </c>
    </row>
    <row r="116" spans="1:13" ht="17.100000000000001" customHeight="1" x14ac:dyDescent="0.2">
      <c r="A116" s="85" t="s">
        <v>43</v>
      </c>
      <c r="B116" s="34">
        <v>20</v>
      </c>
      <c r="C116" s="34">
        <v>20</v>
      </c>
      <c r="D116" s="34">
        <v>16</v>
      </c>
      <c r="E116" s="34">
        <v>17</v>
      </c>
      <c r="F116" s="70">
        <v>20</v>
      </c>
      <c r="G116" s="29">
        <v>61.349693251533743</v>
      </c>
      <c r="H116" s="47">
        <v>56.497175141242934</v>
      </c>
      <c r="I116" s="20">
        <v>46.647230320699705</v>
      </c>
      <c r="J116" s="71">
        <v>50.595238095238095</v>
      </c>
      <c r="K116" s="71">
        <f t="shared" si="6"/>
        <v>70.671378091872796</v>
      </c>
      <c r="M116" s="24">
        <v>283</v>
      </c>
    </row>
    <row r="117" spans="1:13" ht="17.100000000000001" customHeight="1" x14ac:dyDescent="0.2">
      <c r="A117" s="85" t="s">
        <v>44</v>
      </c>
      <c r="B117" s="34">
        <v>8</v>
      </c>
      <c r="C117" s="34">
        <v>10</v>
      </c>
      <c r="D117" s="34">
        <v>1</v>
      </c>
      <c r="E117" s="34">
        <v>13</v>
      </c>
      <c r="F117" s="70">
        <v>10</v>
      </c>
      <c r="G117" s="29">
        <v>78.431372549019613</v>
      </c>
      <c r="H117" s="47">
        <v>96.15384615384616</v>
      </c>
      <c r="I117" s="20">
        <v>12.987012987012989</v>
      </c>
      <c r="J117" s="71">
        <v>171.05263157894737</v>
      </c>
      <c r="K117" s="71">
        <f t="shared" si="6"/>
        <v>133.33333333333334</v>
      </c>
      <c r="M117" s="24">
        <v>75</v>
      </c>
    </row>
    <row r="118" spans="1:13" ht="17.100000000000001" customHeight="1" x14ac:dyDescent="0.2">
      <c r="A118" s="85" t="s">
        <v>45</v>
      </c>
      <c r="B118" s="34">
        <v>5</v>
      </c>
      <c r="C118" s="34">
        <v>9</v>
      </c>
      <c r="D118" s="34">
        <v>9</v>
      </c>
      <c r="E118" s="34">
        <v>4</v>
      </c>
      <c r="F118" s="70">
        <v>5</v>
      </c>
      <c r="G118" s="29">
        <v>98.039215686274503</v>
      </c>
      <c r="H118" s="47">
        <v>176.47058823529412</v>
      </c>
      <c r="I118" s="20">
        <v>187.5</v>
      </c>
      <c r="J118" s="71">
        <v>71.428571428571431</v>
      </c>
      <c r="K118" s="71">
        <f t="shared" si="6"/>
        <v>89.285714285714292</v>
      </c>
      <c r="M118" s="24">
        <v>56</v>
      </c>
    </row>
    <row r="119" spans="1:13" ht="17.100000000000001" customHeight="1" x14ac:dyDescent="0.2">
      <c r="A119" s="85" t="s">
        <v>46</v>
      </c>
      <c r="B119" s="34">
        <v>14</v>
      </c>
      <c r="C119" s="34">
        <v>11</v>
      </c>
      <c r="D119" s="34">
        <v>8</v>
      </c>
      <c r="E119" s="34">
        <v>17</v>
      </c>
      <c r="F119" s="70">
        <v>12</v>
      </c>
      <c r="G119" s="29">
        <v>82.352941176470594</v>
      </c>
      <c r="H119" s="47">
        <v>63.953488372093027</v>
      </c>
      <c r="I119" s="20">
        <v>57.142857142857139</v>
      </c>
      <c r="J119" s="71">
        <v>89.947089947089935</v>
      </c>
      <c r="K119" s="71">
        <f t="shared" si="6"/>
        <v>90.909090909090907</v>
      </c>
      <c r="M119" s="24">
        <v>132</v>
      </c>
    </row>
    <row r="120" spans="1:13" ht="17.100000000000001" customHeight="1" x14ac:dyDescent="0.2">
      <c r="A120" s="85" t="s">
        <v>47</v>
      </c>
      <c r="B120" s="34">
        <v>24</v>
      </c>
      <c r="C120" s="34">
        <v>20</v>
      </c>
      <c r="D120" s="34">
        <v>17</v>
      </c>
      <c r="E120" s="34">
        <v>26</v>
      </c>
      <c r="F120" s="70">
        <v>15</v>
      </c>
      <c r="G120" s="29">
        <v>62.015503875968989</v>
      </c>
      <c r="H120" s="47">
        <v>47.732696897374701</v>
      </c>
      <c r="I120" s="20">
        <v>43.814432989690715</v>
      </c>
      <c r="J120" s="71">
        <v>61.320754716981135</v>
      </c>
      <c r="K120" s="71">
        <f t="shared" si="6"/>
        <v>41.899441340782118</v>
      </c>
      <c r="M120" s="24">
        <v>358</v>
      </c>
    </row>
    <row r="121" spans="1:13" ht="17.100000000000001" customHeight="1" x14ac:dyDescent="0.2">
      <c r="A121" s="85" t="s">
        <v>48</v>
      </c>
      <c r="B121" s="34">
        <v>256</v>
      </c>
      <c r="C121" s="34">
        <v>235</v>
      </c>
      <c r="D121" s="34">
        <v>198</v>
      </c>
      <c r="E121" s="34">
        <v>218</v>
      </c>
      <c r="F121" s="70">
        <v>186</v>
      </c>
      <c r="G121" s="29">
        <v>144.71452798191066</v>
      </c>
      <c r="H121" s="47">
        <v>134.28571428571428</v>
      </c>
      <c r="I121" s="20">
        <v>124.45003142677562</v>
      </c>
      <c r="J121" s="71">
        <v>149.1108071135431</v>
      </c>
      <c r="K121" s="71">
        <f t="shared" si="6"/>
        <v>120.3883495145631</v>
      </c>
      <c r="M121" s="24">
        <v>1545</v>
      </c>
    </row>
    <row r="122" spans="1:13" ht="17.100000000000001" customHeight="1" x14ac:dyDescent="0.2">
      <c r="A122" s="85" t="s">
        <v>49</v>
      </c>
      <c r="B122" s="34">
        <v>25</v>
      </c>
      <c r="C122" s="34">
        <v>31</v>
      </c>
      <c r="D122" s="34">
        <v>25</v>
      </c>
      <c r="E122" s="34">
        <v>17</v>
      </c>
      <c r="F122" s="70">
        <v>36</v>
      </c>
      <c r="G122" s="29">
        <v>58.548009367681502</v>
      </c>
      <c r="H122" s="47">
        <v>66.810344827586206</v>
      </c>
      <c r="I122" s="20">
        <v>59.241706161137444</v>
      </c>
      <c r="J122" s="71">
        <v>41.97530864197531</v>
      </c>
      <c r="K122" s="71">
        <f t="shared" si="6"/>
        <v>92.544987146529564</v>
      </c>
      <c r="M122" s="24">
        <v>389</v>
      </c>
    </row>
    <row r="123" spans="1:13" ht="17.100000000000001" customHeight="1" x14ac:dyDescent="0.2">
      <c r="A123" s="85" t="s">
        <v>50</v>
      </c>
      <c r="B123" s="34">
        <v>9</v>
      </c>
      <c r="C123" s="34">
        <v>9</v>
      </c>
      <c r="D123" s="34">
        <v>5</v>
      </c>
      <c r="E123" s="34">
        <v>5</v>
      </c>
      <c r="F123" s="70">
        <v>8</v>
      </c>
      <c r="G123" s="29">
        <v>142.85714285714286</v>
      </c>
      <c r="H123" s="47">
        <v>101.12359550561797</v>
      </c>
      <c r="I123" s="20">
        <v>87.719298245614027</v>
      </c>
      <c r="J123" s="71">
        <v>76.923076923076934</v>
      </c>
      <c r="K123" s="71">
        <f t="shared" si="6"/>
        <v>109.58904109589041</v>
      </c>
      <c r="M123" s="24">
        <v>73</v>
      </c>
    </row>
    <row r="124" spans="1:13" ht="17.100000000000001" customHeight="1" x14ac:dyDescent="0.2">
      <c r="A124" s="14"/>
      <c r="B124" s="34"/>
      <c r="C124" s="34"/>
      <c r="D124" s="34"/>
      <c r="E124" s="34"/>
      <c r="F124" s="70"/>
      <c r="G124" s="29"/>
      <c r="H124" s="47"/>
      <c r="I124" s="20"/>
      <c r="J124" s="71"/>
      <c r="K124" s="71"/>
    </row>
    <row r="125" spans="1:13" ht="17.100000000000001" customHeight="1" x14ac:dyDescent="0.2">
      <c r="A125" s="14" t="s">
        <v>51</v>
      </c>
      <c r="B125" s="16">
        <v>30</v>
      </c>
      <c r="C125" s="16">
        <v>19</v>
      </c>
      <c r="D125" s="16">
        <v>15</v>
      </c>
      <c r="E125" s="16">
        <v>17</v>
      </c>
      <c r="F125" s="92">
        <v>15</v>
      </c>
      <c r="G125" s="29">
        <v>39.525691699604742</v>
      </c>
      <c r="H125" s="47">
        <v>26.536312849162012</v>
      </c>
      <c r="I125" s="20">
        <v>21.459227467811157</v>
      </c>
      <c r="J125" s="71">
        <v>20.166073546856467</v>
      </c>
      <c r="K125" s="71">
        <f>F125/M125*1000</f>
        <v>21.067415730337078</v>
      </c>
      <c r="M125" s="95">
        <v>712</v>
      </c>
    </row>
    <row r="126" spans="1:13" ht="17.100000000000001" customHeight="1" x14ac:dyDescent="0.2">
      <c r="A126" s="14"/>
      <c r="B126" s="34"/>
      <c r="C126" s="34"/>
      <c r="D126" s="34"/>
      <c r="E126" s="34"/>
      <c r="F126" s="70"/>
      <c r="G126" s="29"/>
      <c r="H126" s="47"/>
      <c r="I126" s="20"/>
      <c r="J126" s="71"/>
      <c r="K126" s="71"/>
    </row>
    <row r="127" spans="1:13" ht="17.100000000000001" customHeight="1" x14ac:dyDescent="0.2">
      <c r="A127" s="14" t="s">
        <v>52</v>
      </c>
      <c r="B127" s="15">
        <f>SUM(B129:B130)</f>
        <v>3</v>
      </c>
      <c r="C127" s="15">
        <f>SUM(C129:C130)</f>
        <v>1</v>
      </c>
      <c r="D127" s="15">
        <f>SUM(D129:D130)</f>
        <v>8</v>
      </c>
      <c r="E127" s="16">
        <f>SUM(E129:E130)</f>
        <v>4</v>
      </c>
      <c r="F127" s="92">
        <f>SUM(F129:F130)</f>
        <v>4</v>
      </c>
      <c r="G127" s="29">
        <v>11.194029850746269</v>
      </c>
      <c r="H127" s="47">
        <v>5.0505050505050511</v>
      </c>
      <c r="I127" s="20">
        <v>26.845637583892618</v>
      </c>
      <c r="J127" s="71">
        <v>10.810810810810811</v>
      </c>
      <c r="K127" s="71">
        <f>F127/M127*1000</f>
        <v>14.234875444839856</v>
      </c>
      <c r="M127" s="24">
        <f>SUM(M129:M130)</f>
        <v>281</v>
      </c>
    </row>
    <row r="128" spans="1:13" ht="17.100000000000001" customHeight="1" x14ac:dyDescent="0.2">
      <c r="A128" s="14"/>
      <c r="B128" s="16"/>
      <c r="C128" s="16"/>
      <c r="D128" s="16"/>
      <c r="E128" s="16"/>
      <c r="F128" s="70"/>
      <c r="G128" s="29"/>
      <c r="H128" s="47"/>
      <c r="I128" s="20"/>
      <c r="J128" s="71"/>
      <c r="K128" s="71"/>
    </row>
    <row r="129" spans="1:13" ht="17.100000000000001" customHeight="1" x14ac:dyDescent="0.2">
      <c r="A129" s="14" t="s">
        <v>104</v>
      </c>
      <c r="B129" s="51">
        <v>3</v>
      </c>
      <c r="C129" s="51">
        <v>0</v>
      </c>
      <c r="D129" s="7">
        <v>6</v>
      </c>
      <c r="E129" s="7">
        <v>4</v>
      </c>
      <c r="F129" s="7">
        <v>4</v>
      </c>
      <c r="G129" s="29">
        <v>14.492753623188406</v>
      </c>
      <c r="H129" s="52">
        <v>0</v>
      </c>
      <c r="I129" s="20">
        <v>25.210084033613445</v>
      </c>
      <c r="J129" s="71">
        <v>13.793103448275861</v>
      </c>
      <c r="K129" s="71">
        <f>F129/M129*1000</f>
        <v>17.937219730941703</v>
      </c>
      <c r="M129" s="24">
        <v>223</v>
      </c>
    </row>
    <row r="130" spans="1:13" ht="17.100000000000001" customHeight="1" x14ac:dyDescent="0.2">
      <c r="A130" s="17" t="s">
        <v>102</v>
      </c>
      <c r="B130" s="7">
        <v>0</v>
      </c>
      <c r="C130" s="7">
        <v>1</v>
      </c>
      <c r="D130" s="51">
        <v>2</v>
      </c>
      <c r="E130" s="51">
        <v>0</v>
      </c>
      <c r="F130" s="51">
        <v>0</v>
      </c>
      <c r="G130" s="7">
        <v>0</v>
      </c>
      <c r="H130" s="7">
        <v>25</v>
      </c>
      <c r="I130" s="20">
        <v>33.333333333333336</v>
      </c>
      <c r="J130" s="72">
        <v>0</v>
      </c>
      <c r="K130" s="72">
        <f>F130/M130*1000</f>
        <v>0</v>
      </c>
      <c r="M130" s="24">
        <v>58</v>
      </c>
    </row>
    <row r="131" spans="1:13" ht="17.100000000000001" customHeight="1" x14ac:dyDescent="0.2">
      <c r="A131" s="14"/>
      <c r="B131" s="34"/>
      <c r="C131" s="34"/>
      <c r="D131" s="34"/>
      <c r="E131" s="34"/>
      <c r="F131" s="70"/>
      <c r="G131" s="48"/>
      <c r="H131" s="47"/>
      <c r="I131" s="20"/>
      <c r="J131" s="71"/>
      <c r="K131" s="71"/>
    </row>
    <row r="132" spans="1:13" ht="17.100000000000001" customHeight="1" x14ac:dyDescent="0.2">
      <c r="A132" s="14" t="s">
        <v>53</v>
      </c>
      <c r="B132" s="15">
        <v>234</v>
      </c>
      <c r="C132" s="15">
        <f t="shared" ref="C132:D132" si="7">SUM(C134:C142)</f>
        <v>259</v>
      </c>
      <c r="D132" s="15">
        <f t="shared" si="7"/>
        <v>208</v>
      </c>
      <c r="E132" s="16">
        <f>SUM(E134:E142)</f>
        <v>238</v>
      </c>
      <c r="F132" s="92">
        <f>SUM(F134:F142)</f>
        <v>248</v>
      </c>
      <c r="G132" s="29">
        <v>29.448779260005033</v>
      </c>
      <c r="H132" s="47">
        <v>36.473736093507959</v>
      </c>
      <c r="I132" s="20">
        <v>29.638073525220861</v>
      </c>
      <c r="J132" s="71">
        <v>31.352917929126598</v>
      </c>
      <c r="K132" s="71">
        <f>F132/M132*1000</f>
        <v>38.822792736380713</v>
      </c>
      <c r="M132" s="24">
        <f>SUM(M134:M142)</f>
        <v>6388</v>
      </c>
    </row>
    <row r="133" spans="1:13" ht="17.100000000000001" customHeight="1" x14ac:dyDescent="0.2">
      <c r="A133" s="14"/>
      <c r="B133" s="34"/>
      <c r="C133" s="34"/>
      <c r="D133" s="34"/>
      <c r="E133" s="34"/>
      <c r="F133" s="70"/>
      <c r="G133" s="29"/>
      <c r="H133" s="47"/>
      <c r="I133" s="20"/>
      <c r="J133" s="71"/>
      <c r="K133" s="71"/>
    </row>
    <row r="134" spans="1:13" ht="17.100000000000001" customHeight="1" x14ac:dyDescent="0.2">
      <c r="A134" s="18" t="s">
        <v>54</v>
      </c>
      <c r="B134" s="34">
        <v>46</v>
      </c>
      <c r="C134" s="34">
        <v>44</v>
      </c>
      <c r="D134" s="34">
        <v>33</v>
      </c>
      <c r="E134" s="34">
        <v>44</v>
      </c>
      <c r="F134" s="70">
        <v>47</v>
      </c>
      <c r="G134" s="29">
        <v>34.302759134973904</v>
      </c>
      <c r="H134" s="47">
        <v>36.544850498338874</v>
      </c>
      <c r="I134" s="20">
        <v>28.620988725065047</v>
      </c>
      <c r="J134" s="71">
        <v>33.282904689863841</v>
      </c>
      <c r="K134" s="71">
        <f t="shared" ref="K134:K142" si="8">F134/M134*1000</f>
        <v>43.238270469181231</v>
      </c>
      <c r="M134" s="24">
        <v>1087</v>
      </c>
    </row>
    <row r="135" spans="1:13" ht="17.100000000000001" customHeight="1" x14ac:dyDescent="0.2">
      <c r="A135" s="18" t="s">
        <v>55</v>
      </c>
      <c r="B135" s="34">
        <v>29</v>
      </c>
      <c r="C135" s="34">
        <v>39</v>
      </c>
      <c r="D135" s="34">
        <v>22</v>
      </c>
      <c r="E135" s="34">
        <v>28</v>
      </c>
      <c r="F135" s="70">
        <v>34</v>
      </c>
      <c r="G135" s="29">
        <v>39.402173913043477</v>
      </c>
      <c r="H135" s="47">
        <v>54.393305439330547</v>
      </c>
      <c r="I135" s="20">
        <v>30.855539971949508</v>
      </c>
      <c r="J135" s="71">
        <v>35.308953341740228</v>
      </c>
      <c r="K135" s="71">
        <f t="shared" si="8"/>
        <v>47.287899860917939</v>
      </c>
      <c r="M135" s="24">
        <v>719</v>
      </c>
    </row>
    <row r="136" spans="1:13" ht="17.100000000000001" customHeight="1" x14ac:dyDescent="0.2">
      <c r="A136" s="18" t="s">
        <v>56</v>
      </c>
      <c r="B136" s="34">
        <v>56</v>
      </c>
      <c r="C136" s="34">
        <v>61</v>
      </c>
      <c r="D136" s="34">
        <v>52</v>
      </c>
      <c r="E136" s="34">
        <v>65</v>
      </c>
      <c r="F136" s="70">
        <v>45</v>
      </c>
      <c r="G136" s="29">
        <v>34.504004929143555</v>
      </c>
      <c r="H136" s="47">
        <v>38.804071246819341</v>
      </c>
      <c r="I136" s="20">
        <v>33.354714560615776</v>
      </c>
      <c r="J136" s="71">
        <v>39.682539682539684</v>
      </c>
      <c r="K136" s="71">
        <f t="shared" si="8"/>
        <v>31.25</v>
      </c>
      <c r="M136" s="24">
        <v>1440</v>
      </c>
    </row>
    <row r="137" spans="1:13" ht="17.100000000000001" customHeight="1" x14ac:dyDescent="0.2">
      <c r="A137" s="18" t="s">
        <v>57</v>
      </c>
      <c r="B137" s="34">
        <v>35</v>
      </c>
      <c r="C137" s="34">
        <v>40</v>
      </c>
      <c r="D137" s="34">
        <v>29</v>
      </c>
      <c r="E137" s="34">
        <v>33</v>
      </c>
      <c r="F137" s="70">
        <v>33</v>
      </c>
      <c r="G137" s="29">
        <v>41.176470588235297</v>
      </c>
      <c r="H137" s="47">
        <v>48.661800486618006</v>
      </c>
      <c r="I137" s="20">
        <v>37.371134020618555</v>
      </c>
      <c r="J137" s="71">
        <v>38.150289017341045</v>
      </c>
      <c r="K137" s="71">
        <f t="shared" si="8"/>
        <v>42.63565891472868</v>
      </c>
      <c r="M137" s="24">
        <v>774</v>
      </c>
    </row>
    <row r="138" spans="1:13" ht="17.100000000000001" customHeight="1" x14ac:dyDescent="0.2">
      <c r="A138" s="18" t="s">
        <v>58</v>
      </c>
      <c r="B138" s="34">
        <v>19</v>
      </c>
      <c r="C138" s="34">
        <v>11</v>
      </c>
      <c r="D138" s="34">
        <v>22</v>
      </c>
      <c r="E138" s="34">
        <v>16</v>
      </c>
      <c r="F138" s="70">
        <v>27</v>
      </c>
      <c r="G138" s="29">
        <v>32.758620689655174</v>
      </c>
      <c r="H138" s="47">
        <v>19.332161687170473</v>
      </c>
      <c r="I138" s="20">
        <v>36.544850498338874</v>
      </c>
      <c r="J138" s="71">
        <v>27.027027027027028</v>
      </c>
      <c r="K138" s="71">
        <f t="shared" si="8"/>
        <v>53.359683794466399</v>
      </c>
      <c r="M138" s="24">
        <v>506</v>
      </c>
    </row>
    <row r="139" spans="1:13" ht="17.100000000000001" customHeight="1" x14ac:dyDescent="0.2">
      <c r="A139" s="18" t="s">
        <v>59</v>
      </c>
      <c r="B139" s="34">
        <v>14</v>
      </c>
      <c r="C139" s="34">
        <v>14</v>
      </c>
      <c r="D139" s="34">
        <v>14</v>
      </c>
      <c r="E139" s="34">
        <v>17</v>
      </c>
      <c r="F139" s="70">
        <v>11</v>
      </c>
      <c r="G139" s="29">
        <v>12.987012987012989</v>
      </c>
      <c r="H139" s="47">
        <v>17.857142857142858</v>
      </c>
      <c r="I139" s="20">
        <v>18.300653594771244</v>
      </c>
      <c r="J139" s="71">
        <v>23.415977961432507</v>
      </c>
      <c r="K139" s="71">
        <f t="shared" si="8"/>
        <v>18.549747048903878</v>
      </c>
      <c r="M139" s="24">
        <v>593</v>
      </c>
    </row>
    <row r="140" spans="1:13" ht="17.100000000000001" customHeight="1" x14ac:dyDescent="0.2">
      <c r="A140" s="18" t="s">
        <v>60</v>
      </c>
      <c r="B140" s="34">
        <v>10</v>
      </c>
      <c r="C140" s="34">
        <v>19</v>
      </c>
      <c r="D140" s="34">
        <v>11</v>
      </c>
      <c r="E140" s="34">
        <v>8</v>
      </c>
      <c r="F140" s="70">
        <v>11</v>
      </c>
      <c r="G140" s="29">
        <v>18.832391713747644</v>
      </c>
      <c r="H140" s="47">
        <v>42.128603104212864</v>
      </c>
      <c r="I140" s="20">
        <v>26.19047619047619</v>
      </c>
      <c r="J140" s="71">
        <v>16.42710472279261</v>
      </c>
      <c r="K140" s="71">
        <f t="shared" si="8"/>
        <v>31.609195402298855</v>
      </c>
      <c r="M140" s="24">
        <v>348</v>
      </c>
    </row>
    <row r="141" spans="1:13" ht="17.100000000000001" customHeight="1" x14ac:dyDescent="0.2">
      <c r="A141" s="19" t="s">
        <v>61</v>
      </c>
      <c r="B141" s="34">
        <v>18</v>
      </c>
      <c r="C141" s="34">
        <v>21</v>
      </c>
      <c r="D141" s="34">
        <v>18</v>
      </c>
      <c r="E141" s="34">
        <v>18</v>
      </c>
      <c r="F141" s="70">
        <v>18</v>
      </c>
      <c r="G141" s="29">
        <v>21.226415094339622</v>
      </c>
      <c r="H141" s="47">
        <v>33.070866141732282</v>
      </c>
      <c r="I141" s="20">
        <v>26.124818577648767</v>
      </c>
      <c r="J141" s="71">
        <v>22.584692597239648</v>
      </c>
      <c r="K141" s="71">
        <f t="shared" si="8"/>
        <v>26.825633383010434</v>
      </c>
      <c r="M141" s="24">
        <v>671</v>
      </c>
    </row>
    <row r="142" spans="1:13" ht="17.100000000000001" customHeight="1" x14ac:dyDescent="0.2">
      <c r="A142" s="19" t="s">
        <v>62</v>
      </c>
      <c r="B142" s="34">
        <v>7</v>
      </c>
      <c r="C142" s="34">
        <v>10</v>
      </c>
      <c r="D142" s="34">
        <v>7</v>
      </c>
      <c r="E142" s="34">
        <v>9</v>
      </c>
      <c r="F142" s="70">
        <v>22</v>
      </c>
      <c r="G142" s="29">
        <v>19.498607242339833</v>
      </c>
      <c r="H142" s="47">
        <v>28.81844380403458</v>
      </c>
      <c r="I142" s="20">
        <v>20.527859237536656</v>
      </c>
      <c r="J142" s="71">
        <v>24.258760107816713</v>
      </c>
      <c r="K142" s="71">
        <f t="shared" si="8"/>
        <v>88</v>
      </c>
      <c r="M142" s="24">
        <v>250</v>
      </c>
    </row>
    <row r="143" spans="1:13" ht="17.100000000000001" customHeight="1" x14ac:dyDescent="0.2">
      <c r="A143" s="53"/>
      <c r="B143" s="55"/>
      <c r="C143" s="55"/>
      <c r="D143" s="55"/>
      <c r="E143" s="55"/>
      <c r="F143" s="54"/>
      <c r="G143" s="56"/>
      <c r="H143" s="56"/>
      <c r="I143" s="57"/>
      <c r="J143" s="57"/>
      <c r="K143" s="93"/>
    </row>
    <row r="144" spans="1:13" ht="9" customHeight="1" x14ac:dyDescent="0.2">
      <c r="A144" s="28"/>
      <c r="B144" s="58"/>
      <c r="C144" s="58"/>
      <c r="D144" s="58"/>
      <c r="E144" s="58"/>
      <c r="F144" s="58"/>
      <c r="G144" s="1"/>
      <c r="H144" s="1"/>
      <c r="I144" s="1"/>
      <c r="J144" s="1"/>
    </row>
    <row r="145" spans="1:14" ht="12.95" customHeight="1" x14ac:dyDescent="0.2">
      <c r="A145" s="28" t="s">
        <v>3</v>
      </c>
      <c r="B145" s="58"/>
      <c r="C145" s="58"/>
      <c r="D145" s="58"/>
      <c r="E145" s="58"/>
      <c r="F145" s="58"/>
      <c r="G145" s="1"/>
      <c r="H145" s="1"/>
      <c r="I145" s="1"/>
      <c r="J145" s="1"/>
    </row>
    <row r="146" spans="1:14" s="2" customFormat="1" ht="12.95" customHeight="1" x14ac:dyDescent="0.2">
      <c r="A146" s="59" t="s">
        <v>2</v>
      </c>
      <c r="B146" s="24"/>
      <c r="C146" s="24"/>
      <c r="D146" s="24"/>
      <c r="E146" s="24"/>
      <c r="F146" s="24"/>
      <c r="K146" s="76"/>
      <c r="L146" s="24"/>
      <c r="M146" s="24"/>
      <c r="N146" s="24"/>
    </row>
    <row r="147" spans="1:14" ht="12.95" customHeight="1" x14ac:dyDescent="0.2">
      <c r="A147" s="3" t="s">
        <v>4</v>
      </c>
    </row>
    <row r="148" spans="1:14" ht="12.95" customHeight="1" x14ac:dyDescent="0.2">
      <c r="A148" s="3" t="s">
        <v>5</v>
      </c>
    </row>
    <row r="149" spans="1:14" ht="12.95" customHeight="1" x14ac:dyDescent="0.2">
      <c r="A149" s="8" t="s">
        <v>107</v>
      </c>
    </row>
    <row r="150" spans="1:14" ht="12.95" customHeight="1" x14ac:dyDescent="0.2">
      <c r="A150" s="9" t="s">
        <v>106</v>
      </c>
    </row>
    <row r="151" spans="1:14" ht="17.100000000000001" customHeight="1" x14ac:dyDescent="0.2"/>
    <row r="152" spans="1:14" ht="17.100000000000001" customHeight="1" x14ac:dyDescent="0.2"/>
  </sheetData>
  <mergeCells count="21">
    <mergeCell ref="A103:K103"/>
    <mergeCell ref="A104:K104"/>
    <mergeCell ref="A105:G105"/>
    <mergeCell ref="A106:A108"/>
    <mergeCell ref="B106:K106"/>
    <mergeCell ref="B107:F107"/>
    <mergeCell ref="G107:K107"/>
    <mergeCell ref="A54:K54"/>
    <mergeCell ref="A55:K55"/>
    <mergeCell ref="A56:G56"/>
    <mergeCell ref="A57:A59"/>
    <mergeCell ref="B57:K57"/>
    <mergeCell ref="B58:F58"/>
    <mergeCell ref="G58:K58"/>
    <mergeCell ref="A1:K1"/>
    <mergeCell ref="A2:K2"/>
    <mergeCell ref="A3:G3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2023-10-11T13:28:50Z</cp:lastPrinted>
  <dcterms:created xsi:type="dcterms:W3CDTF">2013-08-05T17:24:18Z</dcterms:created>
  <dcterms:modified xsi:type="dcterms:W3CDTF">2023-11-15T14:26:45Z</dcterms:modified>
</cp:coreProperties>
</file>